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Otros ordenadores\Mi PC\Documents\COMPRAS 2026\REVISIÓN PROCESOS\ALEJANDRO VILLAMIZAR\SA-012-2026 MEDICAMENTOS\"/>
    </mc:Choice>
  </mc:AlternateContent>
  <bookViews>
    <workbookView xWindow="0" yWindow="0" windowWidth="28800" windowHeight="11715"/>
  </bookViews>
  <sheets>
    <sheet name="OFERTA REGULADOS" sheetId="1" r:id="rId1"/>
    <sheet name="INSTRUCCIONES DILIGENCIAMIENTO" sheetId="2" r:id="rId2"/>
  </sheets>
  <definedNames>
    <definedName name="_xlnm._FilterDatabase" localSheetId="0" hidden="1">'OFERTA REGULADOS'!$O$4:$Y$586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585" i="1" l="1"/>
  <c r="AD5" i="1"/>
  <c r="AA6" i="1" l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" i="1"/>
  <c r="R585" i="1"/>
  <c r="U585" i="1"/>
  <c r="X585" i="1"/>
  <c r="O585" i="1"/>
  <c r="L583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" i="1"/>
  <c r="AA58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" i="1" l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" i="1"/>
  <c r="L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" i="1"/>
  <c r="L232" i="1" l="1"/>
  <c r="K585" i="1" l="1"/>
  <c r="L584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J43" i="1"/>
  <c r="L43" i="1" s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L585" i="1" l="1"/>
  <c r="M5" i="1" l="1"/>
  <c r="M584" i="1"/>
  <c r="AD584" i="1" s="1"/>
  <c r="M332" i="1"/>
  <c r="AD332" i="1" s="1"/>
  <c r="M232" i="1"/>
  <c r="AD232" i="1" s="1"/>
  <c r="M550" i="1"/>
  <c r="AD550" i="1" s="1"/>
  <c r="M555" i="1"/>
  <c r="AD555" i="1" s="1"/>
  <c r="M386" i="1"/>
  <c r="AD386" i="1" s="1"/>
  <c r="M575" i="1"/>
  <c r="AD575" i="1" s="1"/>
  <c r="M185" i="1"/>
  <c r="AD185" i="1" s="1"/>
  <c r="M283" i="1"/>
  <c r="AD283" i="1" s="1"/>
  <c r="M463" i="1"/>
  <c r="AD463" i="1" s="1"/>
  <c r="M221" i="1"/>
  <c r="AD221" i="1" s="1"/>
  <c r="M443" i="1"/>
  <c r="AD443" i="1" s="1"/>
  <c r="M162" i="1"/>
  <c r="AD162" i="1" s="1"/>
  <c r="M534" i="1"/>
  <c r="AD534" i="1" s="1"/>
  <c r="M519" i="1"/>
  <c r="AD519" i="1" s="1"/>
  <c r="M568" i="1"/>
  <c r="AD568" i="1" s="1"/>
  <c r="M480" i="1"/>
  <c r="AD480" i="1" s="1"/>
  <c r="M491" i="1"/>
  <c r="AD491" i="1" s="1"/>
  <c r="M267" i="1"/>
  <c r="AD267" i="1" s="1"/>
  <c r="M65" i="1"/>
  <c r="AD65" i="1" s="1"/>
  <c r="M129" i="1"/>
  <c r="AD129" i="1" s="1"/>
  <c r="M371" i="1"/>
  <c r="AD371" i="1" s="1"/>
  <c r="M130" i="1"/>
  <c r="AD130" i="1" s="1"/>
  <c r="M578" i="1"/>
  <c r="AD578" i="1" s="1"/>
  <c r="M514" i="1"/>
  <c r="AD514" i="1" s="1"/>
  <c r="M487" i="1"/>
  <c r="AD487" i="1" s="1"/>
  <c r="M484" i="1"/>
  <c r="AD484" i="1" s="1"/>
  <c r="M428" i="1"/>
  <c r="AD428" i="1" s="1"/>
  <c r="M391" i="1"/>
  <c r="AD391" i="1" s="1"/>
  <c r="M218" i="1"/>
  <c r="AD218" i="1" s="1"/>
  <c r="M548" i="1"/>
  <c r="AD548" i="1" s="1"/>
  <c r="M113" i="1"/>
  <c r="AD113" i="1" s="1"/>
  <c r="M258" i="1"/>
  <c r="AD258" i="1" s="1"/>
  <c r="M98" i="1"/>
  <c r="AD98" i="1" s="1"/>
  <c r="M566" i="1"/>
  <c r="AD566" i="1" s="1"/>
  <c r="M482" i="1"/>
  <c r="AD482" i="1" s="1"/>
  <c r="M402" i="1"/>
  <c r="AD402" i="1" s="1"/>
  <c r="M334" i="1"/>
  <c r="AD334" i="1" s="1"/>
  <c r="M400" i="1"/>
  <c r="AD400" i="1" s="1"/>
  <c r="M323" i="1"/>
  <c r="AD323" i="1" s="1"/>
  <c r="M535" i="1"/>
  <c r="AD535" i="1" s="1"/>
  <c r="M475" i="1"/>
  <c r="AD475" i="1" s="1"/>
  <c r="M507" i="1"/>
  <c r="AD507" i="1" s="1"/>
  <c r="M225" i="1"/>
  <c r="AD225" i="1" s="1"/>
  <c r="M82" i="1"/>
  <c r="AD82" i="1" s="1"/>
  <c r="M582" i="1"/>
  <c r="AD582" i="1" s="1"/>
  <c r="M546" i="1"/>
  <c r="AD546" i="1" s="1"/>
  <c r="M450" i="1"/>
  <c r="AD450" i="1" s="1"/>
  <c r="M423" i="1"/>
  <c r="AD423" i="1" s="1"/>
  <c r="M536" i="1"/>
  <c r="AD536" i="1" s="1"/>
  <c r="M543" i="1"/>
  <c r="AD543" i="1" s="1"/>
  <c r="M312" i="1"/>
  <c r="AD312" i="1" s="1"/>
  <c r="M355" i="1"/>
  <c r="AD355" i="1" s="1"/>
  <c r="M251" i="1"/>
  <c r="AD251" i="1" s="1"/>
  <c r="M316" i="1"/>
  <c r="AD316" i="1" s="1"/>
  <c r="M286" i="1"/>
  <c r="AD286" i="1" s="1"/>
  <c r="M97" i="1"/>
  <c r="AD97" i="1" s="1"/>
  <c r="M290" i="1"/>
  <c r="AD290" i="1" s="1"/>
  <c r="M146" i="1"/>
  <c r="AD146" i="1" s="1"/>
  <c r="M499" i="1"/>
  <c r="AD499" i="1" s="1"/>
  <c r="M562" i="1"/>
  <c r="AD562" i="1" s="1"/>
  <c r="M530" i="1"/>
  <c r="AD530" i="1" s="1"/>
  <c r="M418" i="1"/>
  <c r="AD418" i="1" s="1"/>
  <c r="M455" i="1"/>
  <c r="AD455" i="1" s="1"/>
  <c r="M370" i="1"/>
  <c r="AD370" i="1" s="1"/>
  <c r="M420" i="1"/>
  <c r="AD420" i="1" s="1"/>
  <c r="M518" i="1"/>
  <c r="AD518" i="1" s="1"/>
  <c r="M368" i="1"/>
  <c r="AD368" i="1" s="1"/>
  <c r="M427" i="1"/>
  <c r="AD427" i="1" s="1"/>
  <c r="M299" i="1"/>
  <c r="AD299" i="1" s="1"/>
  <c r="M235" i="1"/>
  <c r="AD235" i="1" s="1"/>
  <c r="M372" i="1"/>
  <c r="AD372" i="1" s="1"/>
  <c r="M396" i="1"/>
  <c r="AD396" i="1" s="1"/>
  <c r="M178" i="1"/>
  <c r="M81" i="1"/>
  <c r="AD81" i="1" s="1"/>
  <c r="M320" i="1"/>
  <c r="AD320" i="1" s="1"/>
  <c r="M186" i="1"/>
  <c r="AD186" i="1" s="1"/>
  <c r="M114" i="1"/>
  <c r="AD114" i="1" s="1"/>
  <c r="M517" i="1"/>
  <c r="AD517" i="1" s="1"/>
  <c r="M509" i="1"/>
  <c r="AD509" i="1" s="1"/>
  <c r="M501" i="1"/>
  <c r="AD501" i="1" s="1"/>
  <c r="M493" i="1"/>
  <c r="AD493" i="1" s="1"/>
  <c r="M485" i="1"/>
  <c r="AD485" i="1" s="1"/>
  <c r="M477" i="1"/>
  <c r="AD477" i="1" s="1"/>
  <c r="M469" i="1"/>
  <c r="AD469" i="1" s="1"/>
  <c r="M461" i="1"/>
  <c r="AD461" i="1" s="1"/>
  <c r="M453" i="1"/>
  <c r="AD453" i="1" s="1"/>
  <c r="M445" i="1"/>
  <c r="AD445" i="1" s="1"/>
  <c r="M437" i="1"/>
  <c r="AD437" i="1" s="1"/>
  <c r="M429" i="1"/>
  <c r="AD429" i="1" s="1"/>
  <c r="M421" i="1"/>
  <c r="AD421" i="1" s="1"/>
  <c r="M521" i="1"/>
  <c r="AD521" i="1" s="1"/>
  <c r="M505" i="1"/>
  <c r="AD505" i="1" s="1"/>
  <c r="M489" i="1"/>
  <c r="AD489" i="1" s="1"/>
  <c r="M473" i="1"/>
  <c r="AD473" i="1" s="1"/>
  <c r="M457" i="1"/>
  <c r="AD457" i="1" s="1"/>
  <c r="M441" i="1"/>
  <c r="AD441" i="1" s="1"/>
  <c r="M425" i="1"/>
  <c r="AD425" i="1" s="1"/>
  <c r="M581" i="1"/>
  <c r="AD581" i="1" s="1"/>
  <c r="M573" i="1"/>
  <c r="AD573" i="1" s="1"/>
  <c r="M565" i="1"/>
  <c r="AD565" i="1" s="1"/>
  <c r="M557" i="1"/>
  <c r="AD557" i="1" s="1"/>
  <c r="M549" i="1"/>
  <c r="AD549" i="1" s="1"/>
  <c r="M541" i="1"/>
  <c r="M533" i="1"/>
  <c r="AD533" i="1" s="1"/>
  <c r="M525" i="1"/>
  <c r="AD525" i="1" s="1"/>
  <c r="M353" i="1"/>
  <c r="AD353" i="1" s="1"/>
  <c r="M345" i="1"/>
  <c r="AD345" i="1" s="1"/>
  <c r="M337" i="1"/>
  <c r="AD337" i="1" s="1"/>
  <c r="M329" i="1"/>
  <c r="AD329" i="1" s="1"/>
  <c r="M321" i="1"/>
  <c r="AD321" i="1" s="1"/>
  <c r="M313" i="1"/>
  <c r="AD313" i="1" s="1"/>
  <c r="M497" i="1"/>
  <c r="AD497" i="1" s="1"/>
  <c r="M465" i="1"/>
  <c r="AD465" i="1" s="1"/>
  <c r="M433" i="1"/>
  <c r="AD433" i="1" s="1"/>
  <c r="M413" i="1"/>
  <c r="AD413" i="1" s="1"/>
  <c r="M405" i="1"/>
  <c r="AD405" i="1" s="1"/>
  <c r="M397" i="1"/>
  <c r="AD397" i="1" s="1"/>
  <c r="M389" i="1"/>
  <c r="AD389" i="1" s="1"/>
  <c r="M381" i="1"/>
  <c r="AD381" i="1" s="1"/>
  <c r="M373" i="1"/>
  <c r="AD373" i="1" s="1"/>
  <c r="M365" i="1"/>
  <c r="AD365" i="1" s="1"/>
  <c r="M204" i="1"/>
  <c r="AD204" i="1" s="1"/>
  <c r="M196" i="1"/>
  <c r="AD196" i="1" s="1"/>
  <c r="M188" i="1"/>
  <c r="AD188" i="1" s="1"/>
  <c r="M180" i="1"/>
  <c r="AD180" i="1" s="1"/>
  <c r="M172" i="1"/>
  <c r="M577" i="1"/>
  <c r="AD577" i="1" s="1"/>
  <c r="M561" i="1"/>
  <c r="AD561" i="1" s="1"/>
  <c r="M545" i="1"/>
  <c r="AD545" i="1" s="1"/>
  <c r="M529" i="1"/>
  <c r="AD529" i="1" s="1"/>
  <c r="M357" i="1"/>
  <c r="AD357" i="1" s="1"/>
  <c r="M341" i="1"/>
  <c r="AD341" i="1" s="1"/>
  <c r="M325" i="1"/>
  <c r="AD325" i="1" s="1"/>
  <c r="M309" i="1"/>
  <c r="AD309" i="1" s="1"/>
  <c r="M305" i="1"/>
  <c r="AD305" i="1" s="1"/>
  <c r="M301" i="1"/>
  <c r="AD301" i="1" s="1"/>
  <c r="M297" i="1"/>
  <c r="AD297" i="1" s="1"/>
  <c r="M293" i="1"/>
  <c r="AD293" i="1" s="1"/>
  <c r="M289" i="1"/>
  <c r="AD289" i="1" s="1"/>
  <c r="M285" i="1"/>
  <c r="AD285" i="1" s="1"/>
  <c r="M281" i="1"/>
  <c r="AD281" i="1" s="1"/>
  <c r="M277" i="1"/>
  <c r="AD277" i="1" s="1"/>
  <c r="M273" i="1"/>
  <c r="AD273" i="1" s="1"/>
  <c r="M269" i="1"/>
  <c r="AD269" i="1" s="1"/>
  <c r="M265" i="1"/>
  <c r="AD265" i="1" s="1"/>
  <c r="M261" i="1"/>
  <c r="AD261" i="1" s="1"/>
  <c r="M257" i="1"/>
  <c r="AD257" i="1" s="1"/>
  <c r="M253" i="1"/>
  <c r="AD253" i="1" s="1"/>
  <c r="M249" i="1"/>
  <c r="AD249" i="1" s="1"/>
  <c r="M245" i="1"/>
  <c r="AD245" i="1" s="1"/>
  <c r="M241" i="1"/>
  <c r="AD241" i="1" s="1"/>
  <c r="M237" i="1"/>
  <c r="AD237" i="1" s="1"/>
  <c r="M233" i="1"/>
  <c r="AD233" i="1" s="1"/>
  <c r="M228" i="1"/>
  <c r="AD228" i="1" s="1"/>
  <c r="M224" i="1"/>
  <c r="AD224" i="1" s="1"/>
  <c r="M220" i="1"/>
  <c r="AD220" i="1" s="1"/>
  <c r="M216" i="1"/>
  <c r="AD216" i="1" s="1"/>
  <c r="M212" i="1"/>
  <c r="M504" i="1"/>
  <c r="AD504" i="1" s="1"/>
  <c r="M483" i="1"/>
  <c r="AD483" i="1" s="1"/>
  <c r="M440" i="1"/>
  <c r="AD440" i="1" s="1"/>
  <c r="M419" i="1"/>
  <c r="AD419" i="1" s="1"/>
  <c r="M335" i="1"/>
  <c r="AD335" i="1" s="1"/>
  <c r="M333" i="1"/>
  <c r="AD333" i="1" s="1"/>
  <c r="M200" i="1"/>
  <c r="AD200" i="1" s="1"/>
  <c r="M184" i="1"/>
  <c r="AD184" i="1" s="1"/>
  <c r="M96" i="1"/>
  <c r="AD96" i="1" s="1"/>
  <c r="M84" i="1"/>
  <c r="AD84" i="1" s="1"/>
  <c r="M80" i="1"/>
  <c r="AD80" i="1" s="1"/>
  <c r="M76" i="1"/>
  <c r="AD76" i="1" s="1"/>
  <c r="M515" i="1"/>
  <c r="AD515" i="1" s="1"/>
  <c r="M451" i="1"/>
  <c r="AD451" i="1" s="1"/>
  <c r="M351" i="1"/>
  <c r="AD351" i="1" s="1"/>
  <c r="M319" i="1"/>
  <c r="AD319" i="1" s="1"/>
  <c r="M192" i="1"/>
  <c r="AD192" i="1" s="1"/>
  <c r="M176" i="1"/>
  <c r="AD176" i="1" s="1"/>
  <c r="M553" i="1"/>
  <c r="AD553" i="1" s="1"/>
  <c r="M481" i="1"/>
  <c r="AD481" i="1" s="1"/>
  <c r="M417" i="1"/>
  <c r="AD417" i="1" s="1"/>
  <c r="M401" i="1"/>
  <c r="AD401" i="1" s="1"/>
  <c r="M369" i="1"/>
  <c r="AD369" i="1" s="1"/>
  <c r="M324" i="1"/>
  <c r="AD324" i="1" s="1"/>
  <c r="M304" i="1"/>
  <c r="AD304" i="1" s="1"/>
  <c r="M296" i="1"/>
  <c r="AD296" i="1" s="1"/>
  <c r="M280" i="1"/>
  <c r="AD280" i="1" s="1"/>
  <c r="M264" i="1"/>
  <c r="AD264" i="1" s="1"/>
  <c r="M256" i="1"/>
  <c r="AD256" i="1" s="1"/>
  <c r="M240" i="1"/>
  <c r="AD240" i="1" s="1"/>
  <c r="M198" i="1"/>
  <c r="AD198" i="1" s="1"/>
  <c r="M171" i="1"/>
  <c r="AD171" i="1" s="1"/>
  <c r="M167" i="1"/>
  <c r="AD167" i="1" s="1"/>
  <c r="M151" i="1"/>
  <c r="AD151" i="1" s="1"/>
  <c r="M147" i="1"/>
  <c r="AD147" i="1" s="1"/>
  <c r="M143" i="1"/>
  <c r="AD143" i="1" s="1"/>
  <c r="M139" i="1"/>
  <c r="AD139" i="1" s="1"/>
  <c r="M135" i="1"/>
  <c r="M72" i="1"/>
  <c r="AD72" i="1" s="1"/>
  <c r="M60" i="1"/>
  <c r="AD60" i="1" s="1"/>
  <c r="M52" i="1"/>
  <c r="AD52" i="1" s="1"/>
  <c r="M39" i="1"/>
  <c r="AD39" i="1" s="1"/>
  <c r="M35" i="1"/>
  <c r="AD35" i="1" s="1"/>
  <c r="M19" i="1"/>
  <c r="AD19" i="1" s="1"/>
  <c r="M7" i="1"/>
  <c r="AD7" i="1" s="1"/>
  <c r="M569" i="1"/>
  <c r="AD569" i="1" s="1"/>
  <c r="M537" i="1"/>
  <c r="AD537" i="1" s="1"/>
  <c r="M513" i="1"/>
  <c r="AD513" i="1" s="1"/>
  <c r="M449" i="1"/>
  <c r="AD449" i="1" s="1"/>
  <c r="M409" i="1"/>
  <c r="AD409" i="1" s="1"/>
  <c r="M393" i="1"/>
  <c r="AD393" i="1" s="1"/>
  <c r="M377" i="1"/>
  <c r="AD377" i="1" s="1"/>
  <c r="M361" i="1"/>
  <c r="AD361" i="1" s="1"/>
  <c r="M340" i="1"/>
  <c r="AD340" i="1" s="1"/>
  <c r="M308" i="1"/>
  <c r="AD308" i="1" s="1"/>
  <c r="M300" i="1"/>
  <c r="AD300" i="1" s="1"/>
  <c r="M292" i="1"/>
  <c r="AD292" i="1" s="1"/>
  <c r="M284" i="1"/>
  <c r="AD284" i="1" s="1"/>
  <c r="M276" i="1"/>
  <c r="AD276" i="1" s="1"/>
  <c r="M268" i="1"/>
  <c r="AD268" i="1" s="1"/>
  <c r="M260" i="1"/>
  <c r="AD260" i="1" s="1"/>
  <c r="M252" i="1"/>
  <c r="AD252" i="1" s="1"/>
  <c r="M244" i="1"/>
  <c r="AD244" i="1" s="1"/>
  <c r="M236" i="1"/>
  <c r="AD236" i="1" s="1"/>
  <c r="M227" i="1"/>
  <c r="AD227" i="1" s="1"/>
  <c r="M219" i="1"/>
  <c r="AD219" i="1" s="1"/>
  <c r="M211" i="1"/>
  <c r="AD211" i="1" s="1"/>
  <c r="M206" i="1"/>
  <c r="AD206" i="1" s="1"/>
  <c r="M195" i="1"/>
  <c r="AD195" i="1" s="1"/>
  <c r="M190" i="1"/>
  <c r="M179" i="1"/>
  <c r="AD179" i="1" s="1"/>
  <c r="M174" i="1"/>
  <c r="AD174" i="1" s="1"/>
  <c r="M168" i="1"/>
  <c r="AD168" i="1" s="1"/>
  <c r="M164" i="1"/>
  <c r="AD164" i="1" s="1"/>
  <c r="M160" i="1"/>
  <c r="AD160" i="1" s="1"/>
  <c r="M156" i="1"/>
  <c r="AD156" i="1" s="1"/>
  <c r="M152" i="1"/>
  <c r="AD152" i="1" s="1"/>
  <c r="M148" i="1"/>
  <c r="AD148" i="1" s="1"/>
  <c r="M144" i="1"/>
  <c r="AD144" i="1" s="1"/>
  <c r="M140" i="1"/>
  <c r="AD140" i="1" s="1"/>
  <c r="M136" i="1"/>
  <c r="AD136" i="1" s="1"/>
  <c r="M132" i="1"/>
  <c r="AD132" i="1" s="1"/>
  <c r="M128" i="1"/>
  <c r="AD128" i="1" s="1"/>
  <c r="M124" i="1"/>
  <c r="AD124" i="1" s="1"/>
  <c r="M120" i="1"/>
  <c r="AD120" i="1" s="1"/>
  <c r="M116" i="1"/>
  <c r="AD116" i="1" s="1"/>
  <c r="M112" i="1"/>
  <c r="AD112" i="1" s="1"/>
  <c r="M108" i="1"/>
  <c r="AD108" i="1" s="1"/>
  <c r="M104" i="1"/>
  <c r="AD104" i="1" s="1"/>
  <c r="M100" i="1"/>
  <c r="AD100" i="1" s="1"/>
  <c r="M92" i="1"/>
  <c r="AD92" i="1" s="1"/>
  <c r="M88" i="1"/>
  <c r="AD88" i="1" s="1"/>
  <c r="M68" i="1"/>
  <c r="AD68" i="1" s="1"/>
  <c r="M472" i="1"/>
  <c r="AD472" i="1" s="1"/>
  <c r="M349" i="1"/>
  <c r="AD349" i="1" s="1"/>
  <c r="M317" i="1"/>
  <c r="AD317" i="1" s="1"/>
  <c r="M208" i="1"/>
  <c r="AD208" i="1" s="1"/>
  <c r="M385" i="1"/>
  <c r="AD385" i="1" s="1"/>
  <c r="M356" i="1"/>
  <c r="AD356" i="1" s="1"/>
  <c r="M288" i="1"/>
  <c r="AD288" i="1" s="1"/>
  <c r="M272" i="1"/>
  <c r="AD272" i="1" s="1"/>
  <c r="M248" i="1"/>
  <c r="AD248" i="1" s="1"/>
  <c r="M231" i="1"/>
  <c r="AD231" i="1" s="1"/>
  <c r="M223" i="1"/>
  <c r="AD223" i="1" s="1"/>
  <c r="M215" i="1"/>
  <c r="AD215" i="1" s="1"/>
  <c r="M203" i="1"/>
  <c r="AD203" i="1" s="1"/>
  <c r="M187" i="1"/>
  <c r="AD187" i="1" s="1"/>
  <c r="M182" i="1"/>
  <c r="AD182" i="1" s="1"/>
  <c r="M163" i="1"/>
  <c r="AD163" i="1" s="1"/>
  <c r="M159" i="1"/>
  <c r="AD159" i="1" s="1"/>
  <c r="M155" i="1"/>
  <c r="AD155" i="1" s="1"/>
  <c r="M131" i="1"/>
  <c r="AD131" i="1" s="1"/>
  <c r="M127" i="1"/>
  <c r="AD127" i="1" s="1"/>
  <c r="M123" i="1"/>
  <c r="AD123" i="1" s="1"/>
  <c r="M119" i="1"/>
  <c r="AD119" i="1" s="1"/>
  <c r="M115" i="1"/>
  <c r="AD115" i="1" s="1"/>
  <c r="M111" i="1"/>
  <c r="AD111" i="1" s="1"/>
  <c r="M107" i="1"/>
  <c r="AD107" i="1" s="1"/>
  <c r="M103" i="1"/>
  <c r="AD103" i="1" s="1"/>
  <c r="M99" i="1"/>
  <c r="AD99" i="1" s="1"/>
  <c r="M95" i="1"/>
  <c r="AD95" i="1" s="1"/>
  <c r="M91" i="1"/>
  <c r="AD91" i="1" s="1"/>
  <c r="M87" i="1"/>
  <c r="M83" i="1"/>
  <c r="AD83" i="1" s="1"/>
  <c r="M79" i="1"/>
  <c r="AD79" i="1" s="1"/>
  <c r="M64" i="1"/>
  <c r="AD64" i="1" s="1"/>
  <c r="M56" i="1"/>
  <c r="AD56" i="1" s="1"/>
  <c r="M48" i="1"/>
  <c r="AD48" i="1" s="1"/>
  <c r="M44" i="1"/>
  <c r="AD44" i="1" s="1"/>
  <c r="M31" i="1"/>
  <c r="AD31" i="1" s="1"/>
  <c r="M27" i="1"/>
  <c r="AD27" i="1" s="1"/>
  <c r="M23" i="1"/>
  <c r="AD23" i="1" s="1"/>
  <c r="M15" i="1"/>
  <c r="AD15" i="1" s="1"/>
  <c r="M11" i="1"/>
  <c r="AD11" i="1" s="1"/>
  <c r="M411" i="1"/>
  <c r="AD411" i="1" s="1"/>
  <c r="M331" i="1"/>
  <c r="AD331" i="1" s="1"/>
  <c r="M278" i="1"/>
  <c r="AD278" i="1" s="1"/>
  <c r="M210" i="1"/>
  <c r="AD210" i="1" s="1"/>
  <c r="M165" i="1"/>
  <c r="AD165" i="1" s="1"/>
  <c r="M137" i="1"/>
  <c r="AD137" i="1" s="1"/>
  <c r="M33" i="1"/>
  <c r="AD33" i="1" s="1"/>
  <c r="M17" i="1"/>
  <c r="AD17" i="1" s="1"/>
  <c r="M63" i="1"/>
  <c r="AD63" i="1" s="1"/>
  <c r="M32" i="1"/>
  <c r="AD32" i="1" s="1"/>
  <c r="M75" i="1"/>
  <c r="AD75" i="1" s="1"/>
  <c r="M43" i="1"/>
  <c r="AD43" i="1" s="1"/>
  <c r="M74" i="1"/>
  <c r="AD74" i="1" s="1"/>
  <c r="M58" i="1"/>
  <c r="AD58" i="1" s="1"/>
  <c r="M8" i="1"/>
  <c r="AD8" i="1" s="1"/>
  <c r="M53" i="1"/>
  <c r="AD53" i="1" s="1"/>
  <c r="M38" i="1"/>
  <c r="AD38" i="1" s="1"/>
  <c r="M22" i="1"/>
  <c r="AD22" i="1" s="1"/>
  <c r="M574" i="1"/>
  <c r="AD574" i="1" s="1"/>
  <c r="M558" i="1"/>
  <c r="AD558" i="1" s="1"/>
  <c r="M542" i="1"/>
  <c r="AD542" i="1" s="1"/>
  <c r="M526" i="1"/>
  <c r="AD526" i="1" s="1"/>
  <c r="M506" i="1"/>
  <c r="AD506" i="1" s="1"/>
  <c r="M474" i="1"/>
  <c r="AD474" i="1" s="1"/>
  <c r="M442" i="1"/>
  <c r="AD442" i="1" s="1"/>
  <c r="M579" i="1"/>
  <c r="AD579" i="1" s="1"/>
  <c r="M547" i="1"/>
  <c r="AD547" i="1" s="1"/>
  <c r="M510" i="1"/>
  <c r="AD510" i="1" s="1"/>
  <c r="M478" i="1"/>
  <c r="AD478" i="1" s="1"/>
  <c r="M446" i="1"/>
  <c r="AD446" i="1" s="1"/>
  <c r="M414" i="1"/>
  <c r="AD414" i="1" s="1"/>
  <c r="M398" i="1"/>
  <c r="AD398" i="1" s="1"/>
  <c r="M382" i="1"/>
  <c r="AD382" i="1" s="1"/>
  <c r="M366" i="1"/>
  <c r="AD366" i="1" s="1"/>
  <c r="M560" i="1"/>
  <c r="AD560" i="1" s="1"/>
  <c r="M528" i="1"/>
  <c r="AD528" i="1" s="1"/>
  <c r="M468" i="1"/>
  <c r="AD468" i="1" s="1"/>
  <c r="M358" i="1"/>
  <c r="AD358" i="1" s="1"/>
  <c r="M326" i="1"/>
  <c r="AD326" i="1" s="1"/>
  <c r="M572" i="1"/>
  <c r="M540" i="1"/>
  <c r="AD540" i="1" s="1"/>
  <c r="M512" i="1"/>
  <c r="AD512" i="1" s="1"/>
  <c r="M460" i="1"/>
  <c r="AD460" i="1" s="1"/>
  <c r="M422" i="1"/>
  <c r="AD422" i="1" s="1"/>
  <c r="M392" i="1"/>
  <c r="AD392" i="1" s="1"/>
  <c r="M360" i="1"/>
  <c r="AD360" i="1" s="1"/>
  <c r="M209" i="1"/>
  <c r="AD209" i="1" s="1"/>
  <c r="M177" i="1"/>
  <c r="AD177" i="1" s="1"/>
  <c r="M479" i="1"/>
  <c r="AD479" i="1" s="1"/>
  <c r="M415" i="1"/>
  <c r="AD415" i="1" s="1"/>
  <c r="M383" i="1"/>
  <c r="AD383" i="1" s="1"/>
  <c r="M346" i="1"/>
  <c r="AD346" i="1" s="1"/>
  <c r="M314" i="1"/>
  <c r="AD314" i="1" s="1"/>
  <c r="M295" i="1"/>
  <c r="AD295" i="1" s="1"/>
  <c r="M279" i="1"/>
  <c r="AD279" i="1" s="1"/>
  <c r="M263" i="1"/>
  <c r="AD263" i="1" s="1"/>
  <c r="M247" i="1"/>
  <c r="AD247" i="1" s="1"/>
  <c r="M230" i="1"/>
  <c r="AD230" i="1" s="1"/>
  <c r="M214" i="1"/>
  <c r="AD214" i="1" s="1"/>
  <c r="M532" i="1"/>
  <c r="AD532" i="1" s="1"/>
  <c r="M444" i="1"/>
  <c r="AD444" i="1" s="1"/>
  <c r="M359" i="1"/>
  <c r="AD359" i="1" s="1"/>
  <c r="M207" i="1"/>
  <c r="AD207" i="1" s="1"/>
  <c r="M495" i="1"/>
  <c r="AD495" i="1" s="1"/>
  <c r="M380" i="1"/>
  <c r="AD380" i="1" s="1"/>
  <c r="M424" i="1"/>
  <c r="AD424" i="1" s="1"/>
  <c r="M270" i="1"/>
  <c r="AD270" i="1" s="1"/>
  <c r="M213" i="1"/>
  <c r="AD213" i="1" s="1"/>
  <c r="M161" i="1"/>
  <c r="M125" i="1"/>
  <c r="AD125" i="1" s="1"/>
  <c r="M109" i="1"/>
  <c r="AD109" i="1" s="1"/>
  <c r="M93" i="1"/>
  <c r="AD93" i="1" s="1"/>
  <c r="M77" i="1"/>
  <c r="AD77" i="1" s="1"/>
  <c r="M496" i="1"/>
  <c r="AD496" i="1" s="1"/>
  <c r="M432" i="1"/>
  <c r="AD432" i="1" s="1"/>
  <c r="M352" i="1"/>
  <c r="AD352" i="1" s="1"/>
  <c r="M315" i="1"/>
  <c r="AD315" i="1" s="1"/>
  <c r="M282" i="1"/>
  <c r="AD282" i="1" s="1"/>
  <c r="M250" i="1"/>
  <c r="AD250" i="1" s="1"/>
  <c r="M217" i="1"/>
  <c r="AD217" i="1" s="1"/>
  <c r="M181" i="1"/>
  <c r="AD181" i="1" s="1"/>
  <c r="M158" i="1"/>
  <c r="AD158" i="1" s="1"/>
  <c r="M142" i="1"/>
  <c r="AD142" i="1" s="1"/>
  <c r="M126" i="1"/>
  <c r="AD126" i="1" s="1"/>
  <c r="M110" i="1"/>
  <c r="AD110" i="1" s="1"/>
  <c r="M94" i="1"/>
  <c r="AD94" i="1" s="1"/>
  <c r="M78" i="1"/>
  <c r="AD78" i="1" s="1"/>
  <c r="M435" i="1"/>
  <c r="AD435" i="1" s="1"/>
  <c r="M311" i="1"/>
  <c r="AD311" i="1" s="1"/>
  <c r="M488" i="1"/>
  <c r="AD488" i="1" s="1"/>
  <c r="M379" i="1"/>
  <c r="AD379" i="1" s="1"/>
  <c r="M322" i="1"/>
  <c r="AD322" i="1" s="1"/>
  <c r="M262" i="1"/>
  <c r="AD262" i="1" s="1"/>
  <c r="M194" i="1"/>
  <c r="AD194" i="1" s="1"/>
  <c r="M149" i="1"/>
  <c r="AD149" i="1" s="1"/>
  <c r="M133" i="1"/>
  <c r="AD133" i="1" s="1"/>
  <c r="M29" i="1"/>
  <c r="AD29" i="1" s="1"/>
  <c r="M13" i="1"/>
  <c r="AD13" i="1" s="1"/>
  <c r="M55" i="1"/>
  <c r="AD55" i="1" s="1"/>
  <c r="M28" i="1"/>
  <c r="AD28" i="1" s="1"/>
  <c r="M67" i="1"/>
  <c r="AD67" i="1" s="1"/>
  <c r="M36" i="1"/>
  <c r="AD36" i="1" s="1"/>
  <c r="M70" i="1"/>
  <c r="AD70" i="1" s="1"/>
  <c r="M54" i="1"/>
  <c r="AD54" i="1" s="1"/>
  <c r="M6" i="1"/>
  <c r="AD6" i="1" s="1"/>
  <c r="M49" i="1"/>
  <c r="AD49" i="1" s="1"/>
  <c r="M34" i="1"/>
  <c r="AD34" i="1" s="1"/>
  <c r="M18" i="1"/>
  <c r="AD18" i="1" s="1"/>
  <c r="M570" i="1"/>
  <c r="AD570" i="1" s="1"/>
  <c r="M554" i="1"/>
  <c r="AD554" i="1" s="1"/>
  <c r="M538" i="1"/>
  <c r="AD538" i="1" s="1"/>
  <c r="M498" i="1"/>
  <c r="AD498" i="1" s="1"/>
  <c r="M466" i="1"/>
  <c r="AD466" i="1" s="1"/>
  <c r="M434" i="1"/>
  <c r="AD434" i="1" s="1"/>
  <c r="M571" i="1"/>
  <c r="AD571" i="1" s="1"/>
  <c r="M539" i="1"/>
  <c r="AD539" i="1" s="1"/>
  <c r="M503" i="1"/>
  <c r="AD503" i="1" s="1"/>
  <c r="M471" i="1"/>
  <c r="AD471" i="1" s="1"/>
  <c r="M439" i="1"/>
  <c r="AD439" i="1" s="1"/>
  <c r="M410" i="1"/>
  <c r="AD410" i="1" s="1"/>
  <c r="M394" i="1"/>
  <c r="AD394" i="1" s="1"/>
  <c r="M378" i="1"/>
  <c r="AD378" i="1" s="1"/>
  <c r="M362" i="1"/>
  <c r="AD362" i="1" s="1"/>
  <c r="M552" i="1"/>
  <c r="AD552" i="1" s="1"/>
  <c r="M516" i="1"/>
  <c r="AD516" i="1" s="1"/>
  <c r="M452" i="1"/>
  <c r="AD452" i="1" s="1"/>
  <c r="M350" i="1"/>
  <c r="AD350" i="1" s="1"/>
  <c r="M318" i="1"/>
  <c r="AD318" i="1" s="1"/>
  <c r="M559" i="1"/>
  <c r="AD559" i="1" s="1"/>
  <c r="M527" i="1"/>
  <c r="AD527" i="1" s="1"/>
  <c r="M492" i="1"/>
  <c r="AD492" i="1" s="1"/>
  <c r="M454" i="1"/>
  <c r="AD454" i="1" s="1"/>
  <c r="M416" i="1"/>
  <c r="AD416" i="1" s="1"/>
  <c r="M384" i="1"/>
  <c r="AD384" i="1" s="1"/>
  <c r="M344" i="1"/>
  <c r="AD344" i="1" s="1"/>
  <c r="M201" i="1"/>
  <c r="AD201" i="1" s="1"/>
  <c r="M523" i="1"/>
  <c r="AD523" i="1" s="1"/>
  <c r="M459" i="1"/>
  <c r="AD459" i="1" s="1"/>
  <c r="M407" i="1"/>
  <c r="AD407" i="1" s="1"/>
  <c r="M375" i="1"/>
  <c r="AD375" i="1" s="1"/>
  <c r="M339" i="1"/>
  <c r="AD339" i="1" s="1"/>
  <c r="M307" i="1"/>
  <c r="AD307" i="1" s="1"/>
  <c r="M291" i="1"/>
  <c r="AD291" i="1" s="1"/>
  <c r="M275" i="1"/>
  <c r="AD275" i="1" s="1"/>
  <c r="M259" i="1"/>
  <c r="AD259" i="1" s="1"/>
  <c r="M243" i="1"/>
  <c r="AD243" i="1" s="1"/>
  <c r="M226" i="1"/>
  <c r="AD226" i="1" s="1"/>
  <c r="M567" i="1"/>
  <c r="AD567" i="1" s="1"/>
  <c r="M508" i="1"/>
  <c r="AD508" i="1" s="1"/>
  <c r="M404" i="1"/>
  <c r="AD404" i="1" s="1"/>
  <c r="M348" i="1"/>
  <c r="AD348" i="1" s="1"/>
  <c r="M191" i="1"/>
  <c r="M583" i="1"/>
  <c r="AD583" i="1" s="1"/>
  <c r="M476" i="1"/>
  <c r="AD476" i="1" s="1"/>
  <c r="M343" i="1"/>
  <c r="AD343" i="1" s="1"/>
  <c r="M395" i="1"/>
  <c r="AD395" i="1" s="1"/>
  <c r="M246" i="1"/>
  <c r="M205" i="1"/>
  <c r="AD205" i="1" s="1"/>
  <c r="M157" i="1"/>
  <c r="AD157" i="1" s="1"/>
  <c r="M121" i="1"/>
  <c r="M105" i="1"/>
  <c r="AD105" i="1" s="1"/>
  <c r="M89" i="1"/>
  <c r="AD89" i="1" s="1"/>
  <c r="M69" i="1"/>
  <c r="AD69" i="1" s="1"/>
  <c r="M470" i="1"/>
  <c r="AD470" i="1" s="1"/>
  <c r="M403" i="1"/>
  <c r="AD403" i="1" s="1"/>
  <c r="M347" i="1"/>
  <c r="AD347" i="1" s="1"/>
  <c r="M306" i="1"/>
  <c r="AD306" i="1" s="1"/>
  <c r="M274" i="1"/>
  <c r="AD274" i="1" s="1"/>
  <c r="M242" i="1"/>
  <c r="AD242" i="1" s="1"/>
  <c r="M202" i="1"/>
  <c r="AD202" i="1" s="1"/>
  <c r="M170" i="1"/>
  <c r="AD170" i="1" s="1"/>
  <c r="M154" i="1"/>
  <c r="AD154" i="1" s="1"/>
  <c r="M138" i="1"/>
  <c r="AD138" i="1" s="1"/>
  <c r="M122" i="1"/>
  <c r="AD122" i="1" s="1"/>
  <c r="M106" i="1"/>
  <c r="AD106" i="1" s="1"/>
  <c r="M90" i="1"/>
  <c r="AD90" i="1" s="1"/>
  <c r="M73" i="1"/>
  <c r="AD73" i="1" s="1"/>
  <c r="M412" i="1"/>
  <c r="AD412" i="1" s="1"/>
  <c r="M199" i="1"/>
  <c r="AD199" i="1" s="1"/>
  <c r="M464" i="1"/>
  <c r="AD464" i="1" s="1"/>
  <c r="M354" i="1"/>
  <c r="AD354" i="1" s="1"/>
  <c r="M302" i="1"/>
  <c r="AD302" i="1" s="1"/>
  <c r="M254" i="1"/>
  <c r="AD254" i="1" s="1"/>
  <c r="M173" i="1"/>
  <c r="AD173" i="1" s="1"/>
  <c r="M145" i="1"/>
  <c r="AD145" i="1" s="1"/>
  <c r="M41" i="1"/>
  <c r="AD41" i="1" s="1"/>
  <c r="M25" i="1"/>
  <c r="AD25" i="1" s="1"/>
  <c r="M9" i="1"/>
  <c r="AD9" i="1" s="1"/>
  <c r="M47" i="1"/>
  <c r="AD47" i="1" s="1"/>
  <c r="M20" i="1"/>
  <c r="AD20" i="1" s="1"/>
  <c r="M59" i="1"/>
  <c r="AD59" i="1" s="1"/>
  <c r="M24" i="1"/>
  <c r="AD24" i="1" s="1"/>
  <c r="M66" i="1"/>
  <c r="AD66" i="1" s="1"/>
  <c r="M50" i="1"/>
  <c r="AD50" i="1" s="1"/>
  <c r="M61" i="1"/>
  <c r="AD61" i="1" s="1"/>
  <c r="M45" i="1"/>
  <c r="AD45" i="1" s="1"/>
  <c r="M30" i="1"/>
  <c r="AD30" i="1" s="1"/>
  <c r="M14" i="1"/>
  <c r="AD14" i="1" s="1"/>
  <c r="M522" i="1"/>
  <c r="AD522" i="1" s="1"/>
  <c r="M490" i="1"/>
  <c r="AD490" i="1" s="1"/>
  <c r="M458" i="1"/>
  <c r="AD458" i="1" s="1"/>
  <c r="M426" i="1"/>
  <c r="AD426" i="1" s="1"/>
  <c r="M563" i="1"/>
  <c r="AD563" i="1" s="1"/>
  <c r="M531" i="1"/>
  <c r="AD531" i="1" s="1"/>
  <c r="M494" i="1"/>
  <c r="AD494" i="1" s="1"/>
  <c r="M462" i="1"/>
  <c r="AD462" i="1" s="1"/>
  <c r="M430" i="1"/>
  <c r="AD430" i="1" s="1"/>
  <c r="M406" i="1"/>
  <c r="AD406" i="1" s="1"/>
  <c r="M390" i="1"/>
  <c r="AD390" i="1" s="1"/>
  <c r="M374" i="1"/>
  <c r="AD374" i="1" s="1"/>
  <c r="M576" i="1"/>
  <c r="AD576" i="1" s="1"/>
  <c r="M544" i="1"/>
  <c r="AD544" i="1" s="1"/>
  <c r="M500" i="1"/>
  <c r="AD500" i="1" s="1"/>
  <c r="M436" i="1"/>
  <c r="AD436" i="1" s="1"/>
  <c r="M342" i="1"/>
  <c r="AD342" i="1" s="1"/>
  <c r="M310" i="1"/>
  <c r="AD310" i="1" s="1"/>
  <c r="M556" i="1"/>
  <c r="AD556" i="1" s="1"/>
  <c r="M524" i="1"/>
  <c r="AD524" i="1" s="1"/>
  <c r="M486" i="1"/>
  <c r="AD486" i="1" s="1"/>
  <c r="M448" i="1"/>
  <c r="AD448" i="1" s="1"/>
  <c r="M408" i="1"/>
  <c r="AD408" i="1" s="1"/>
  <c r="M376" i="1"/>
  <c r="AD376" i="1" s="1"/>
  <c r="M328" i="1"/>
  <c r="AD328" i="1" s="1"/>
  <c r="M193" i="1"/>
  <c r="AD193" i="1" s="1"/>
  <c r="M511" i="1"/>
  <c r="AD511" i="1" s="1"/>
  <c r="M447" i="1"/>
  <c r="AD447" i="1" s="1"/>
  <c r="M399" i="1"/>
  <c r="AD399" i="1" s="1"/>
  <c r="M367" i="1"/>
  <c r="AD367" i="1" s="1"/>
  <c r="M330" i="1"/>
  <c r="AD330" i="1" s="1"/>
  <c r="M303" i="1"/>
  <c r="AD303" i="1" s="1"/>
  <c r="M287" i="1"/>
  <c r="AD287" i="1" s="1"/>
  <c r="M271" i="1"/>
  <c r="AD271" i="1" s="1"/>
  <c r="M255" i="1"/>
  <c r="AD255" i="1" s="1"/>
  <c r="M239" i="1"/>
  <c r="M222" i="1"/>
  <c r="AD222" i="1" s="1"/>
  <c r="M564" i="1"/>
  <c r="AD564" i="1" s="1"/>
  <c r="M467" i="1"/>
  <c r="AD467" i="1" s="1"/>
  <c r="M388" i="1"/>
  <c r="AD388" i="1" s="1"/>
  <c r="M327" i="1"/>
  <c r="AD327" i="1" s="1"/>
  <c r="M175" i="1"/>
  <c r="AD175" i="1" s="1"/>
  <c r="M551" i="1"/>
  <c r="AD551" i="1" s="1"/>
  <c r="M431" i="1"/>
  <c r="AD431" i="1" s="1"/>
  <c r="M502" i="1"/>
  <c r="AD502" i="1" s="1"/>
  <c r="M363" i="1"/>
  <c r="AD363" i="1" s="1"/>
  <c r="M229" i="1"/>
  <c r="AD229" i="1" s="1"/>
  <c r="M189" i="1"/>
  <c r="M153" i="1"/>
  <c r="AD153" i="1" s="1"/>
  <c r="M117" i="1"/>
  <c r="AD117" i="1" s="1"/>
  <c r="M101" i="1"/>
  <c r="AD101" i="1" s="1"/>
  <c r="M85" i="1"/>
  <c r="AD85" i="1" s="1"/>
  <c r="M520" i="1"/>
  <c r="AD520" i="1" s="1"/>
  <c r="M456" i="1"/>
  <c r="AD456" i="1" s="1"/>
  <c r="M387" i="1"/>
  <c r="AD387" i="1" s="1"/>
  <c r="M338" i="1"/>
  <c r="AD338" i="1" s="1"/>
  <c r="M298" i="1"/>
  <c r="AD298" i="1" s="1"/>
  <c r="M266" i="1"/>
  <c r="AD266" i="1" s="1"/>
  <c r="M234" i="1"/>
  <c r="AD234" i="1" s="1"/>
  <c r="M197" i="1"/>
  <c r="AD197" i="1" s="1"/>
  <c r="M166" i="1"/>
  <c r="AD166" i="1" s="1"/>
  <c r="M150" i="1"/>
  <c r="AD150" i="1" s="1"/>
  <c r="M134" i="1"/>
  <c r="AD134" i="1" s="1"/>
  <c r="M118" i="1"/>
  <c r="AD118" i="1" s="1"/>
  <c r="M102" i="1"/>
  <c r="AD102" i="1" s="1"/>
  <c r="M86" i="1"/>
  <c r="AD86" i="1" s="1"/>
  <c r="M580" i="1"/>
  <c r="AD580" i="1" s="1"/>
  <c r="M364" i="1"/>
  <c r="AD364" i="1" s="1"/>
  <c r="M183" i="1"/>
  <c r="AD183" i="1" s="1"/>
  <c r="M438" i="1"/>
  <c r="AD438" i="1" s="1"/>
  <c r="M336" i="1"/>
  <c r="AD336" i="1" s="1"/>
  <c r="M294" i="1"/>
  <c r="AD294" i="1" s="1"/>
  <c r="M238" i="1"/>
  <c r="AD238" i="1" s="1"/>
  <c r="M169" i="1"/>
  <c r="AD169" i="1" s="1"/>
  <c r="M141" i="1"/>
  <c r="AD141" i="1" s="1"/>
  <c r="M37" i="1"/>
  <c r="AD37" i="1" s="1"/>
  <c r="M21" i="1"/>
  <c r="AD21" i="1" s="1"/>
  <c r="M71" i="1"/>
  <c r="AD71" i="1" s="1"/>
  <c r="M40" i="1"/>
  <c r="AD40" i="1" s="1"/>
  <c r="M16" i="1"/>
  <c r="AD16" i="1" s="1"/>
  <c r="M51" i="1"/>
  <c r="AD51" i="1" s="1"/>
  <c r="M12" i="1"/>
  <c r="AD12" i="1" s="1"/>
  <c r="M62" i="1"/>
  <c r="AD62" i="1" s="1"/>
  <c r="M46" i="1"/>
  <c r="AD46" i="1" s="1"/>
  <c r="M57" i="1"/>
  <c r="AD57" i="1" s="1"/>
  <c r="M42" i="1"/>
  <c r="AD42" i="1" s="1"/>
  <c r="M26" i="1"/>
  <c r="AD26" i="1" s="1"/>
  <c r="M10" i="1"/>
  <c r="AD10" i="1" s="1"/>
</calcChain>
</file>

<file path=xl/sharedStrings.xml><?xml version="1.0" encoding="utf-8"?>
<sst xmlns="http://schemas.openxmlformats.org/spreadsheetml/2006/main" count="6014" uniqueCount="1119">
  <si>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</si>
  <si>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</si>
  <si>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</si>
  <si>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CONDICION</t>
  </si>
  <si>
    <t>REGULADO CNPMDM</t>
  </si>
  <si>
    <t>MEDICAMENTO (DESCRIPCION)</t>
  </si>
  <si>
    <t>U.M.</t>
  </si>
  <si>
    <t>FORMA FARMACEUITICA</t>
  </si>
  <si>
    <t>CONCENT</t>
  </si>
  <si>
    <t>VIA DE AD/MON</t>
  </si>
  <si>
    <t>CANTIDAD PROYECTADA AÑO</t>
  </si>
  <si>
    <t>PRECIO DE REFERENCIA 
 (INCLUYE adquisición, dispensación, suministro, distribución y control)</t>
  </si>
  <si>
    <t>PONDERACIÓN ECONÓMICA</t>
  </si>
  <si>
    <t>OFERTA ECONOMICA OPCION 1</t>
  </si>
  <si>
    <t>TENER EN CUENTA PARA PRESENTAR LA OFERTA</t>
  </si>
  <si>
    <t>VALOR OFERTA ECONÓMICA QUE INCLUYE adquisición, dispensación, suministro, distribución y control de medicamentos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</si>
  <si>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</si>
  <si>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</si>
  <si>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</si>
  <si>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</si>
  <si>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</si>
  <si>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</si>
  <si>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</si>
  <si>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</si>
  <si>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</si>
  <si>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</si>
  <si>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</si>
  <si>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</si>
  <si>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ENTREGA DIGSSA</t>
  </si>
  <si>
    <t>CIRCULAR 19 (31-07-24)</t>
  </si>
  <si>
    <t>PEMBROLIZUMAB 100MG/4ML</t>
  </si>
  <si>
    <t>AMP/VIAL/JP</t>
  </si>
  <si>
    <t>SOLUCIÓN PARA INFUSIÓN</t>
  </si>
  <si>
    <t>100MG/4ML</t>
  </si>
  <si>
    <t>PARENTERAL</t>
  </si>
  <si>
    <t xml:space="preserve">CEFTAZIDIMA+AVIBACTAM </t>
  </si>
  <si>
    <t>POLVO LIOFILIZADO PARA RECONSTITUIR A SOLUCION INYECTABLE</t>
  </si>
  <si>
    <t>(2+0,5)g</t>
  </si>
  <si>
    <t xml:space="preserve">PARENTERAL </t>
  </si>
  <si>
    <t>NIVOLUMAB 100MG/10ML</t>
  </si>
  <si>
    <t>100MG/10ML</t>
  </si>
  <si>
    <t>ECULIZUMAB 300MG</t>
  </si>
  <si>
    <t>SOLUCIÓN CONCENTRADA PARA INFUSIÓN</t>
  </si>
  <si>
    <t>300MG</t>
  </si>
  <si>
    <t xml:space="preserve">ANFOTERICINA B LIPOSOMAL </t>
  </si>
  <si>
    <t>50mg</t>
  </si>
  <si>
    <t>POSIBLE DIGSSA</t>
  </si>
  <si>
    <t>INMUNOGLOBULINA G 5% 5g/100ml</t>
  </si>
  <si>
    <t>FRASCO/VIAL</t>
  </si>
  <si>
    <t>SOLUCION INYECTABLE</t>
  </si>
  <si>
    <t>5g / 100 mL</t>
  </si>
  <si>
    <t>PRESENTACION REQUERIDA 100ML</t>
  </si>
  <si>
    <t>INMUNOGLOBULINA HUMANA ENRIQUECIDA CON IGM- IGA-IG (X 100 ML)</t>
  </si>
  <si>
    <t>VIAL</t>
  </si>
  <si>
    <t>5% (3,8% como IgG)</t>
  </si>
  <si>
    <t>DARATUMUMAB 400 MG</t>
  </si>
  <si>
    <t>20MG/ML X 20ML (400MG)</t>
  </si>
  <si>
    <t xml:space="preserve">IMIGLUCERASA </t>
  </si>
  <si>
    <t>424 U (400U)</t>
  </si>
  <si>
    <t>BEVACIZUMAB 100MG/4ML</t>
  </si>
  <si>
    <t xml:space="preserve">BLINATUMOMAB </t>
  </si>
  <si>
    <t>38.5MCG/VIAL</t>
  </si>
  <si>
    <t xml:space="preserve">IPILIMUMAB 5MG/ML </t>
  </si>
  <si>
    <t>5MG/ML (50MG/10ML)</t>
  </si>
  <si>
    <t>RITUXIMAB 500MG/50ML</t>
  </si>
  <si>
    <t>500MG/50ML</t>
  </si>
  <si>
    <t>IOPRAMIDA 623.4 MG</t>
  </si>
  <si>
    <t>SOLUCIONES</t>
  </si>
  <si>
    <t>623.4 MG</t>
  </si>
  <si>
    <t>TRASTUZUMAB </t>
  </si>
  <si>
    <t>440MG/50ML</t>
  </si>
  <si>
    <t xml:space="preserve">TRASTUZUMAB EMTANSINA  </t>
  </si>
  <si>
    <t>POLVO LIOFILIZADO PARA RECONSTITUIR A SOLUCIÓN INYECTABLE</t>
  </si>
  <si>
    <t xml:space="preserve"> 100  MG</t>
  </si>
  <si>
    <t>BRENTUXIMAB VEDOTIN</t>
  </si>
  <si>
    <t>MEROPENEM 1g</t>
  </si>
  <si>
    <t>1 g</t>
  </si>
  <si>
    <t>LINEZOLID 2mg/ml (600mg/300ml)</t>
  </si>
  <si>
    <t>BOLSA/FRASCO/VIAL</t>
  </si>
  <si>
    <t>SOLUCIÓN INYECTABLE</t>
  </si>
  <si>
    <t>2mg/mL</t>
  </si>
  <si>
    <t>INMUNOGLOBULINA G 10% VIAL X 50 ml</t>
  </si>
  <si>
    <t>5g / 50 mL</t>
  </si>
  <si>
    <t>PRESENTACION REQUERIDA 50ML</t>
  </si>
  <si>
    <t>ENOXAPARINA</t>
  </si>
  <si>
    <t>JERINGA PRELLENA</t>
  </si>
  <si>
    <t>40 mg</t>
  </si>
  <si>
    <t>NIVOLUMAB 40MG/4ML</t>
  </si>
  <si>
    <t>40MG/4ML</t>
  </si>
  <si>
    <t>DEXMEDETOMIDINA</t>
  </si>
  <si>
    <t>200mcg</t>
  </si>
  <si>
    <t>TOXINA BOTULINICA 100UI (BOTOX)</t>
  </si>
  <si>
    <t>100 Ui</t>
  </si>
  <si>
    <t>BIOLOGICO MARCA REQUERIDA</t>
  </si>
  <si>
    <t>PEGFILGRASTIM</t>
  </si>
  <si>
    <t>6 mg/0,6 ml</t>
  </si>
  <si>
    <t>DURVALUMAB</t>
  </si>
  <si>
    <t>500MG/10ML</t>
  </si>
  <si>
    <t>PRALATREXATO</t>
  </si>
  <si>
    <t>20mg</t>
  </si>
  <si>
    <t>AZACITIDINA</t>
  </si>
  <si>
    <t>POLVO ESTERIL PARA RECONSTRUIR A SOLUCIÓN PARA INFUSIÓN</t>
  </si>
  <si>
    <t>100mg</t>
  </si>
  <si>
    <t>VEDOLIZUMAB 300MG/20ML</t>
  </si>
  <si>
    <t>POLVO ESTERIL PARA RECONSTITUIR A SOLUCION INYECTABLE</t>
  </si>
  <si>
    <t>300MG/20ML</t>
  </si>
  <si>
    <t>CASPOFUNGINA 50mg</t>
  </si>
  <si>
    <t xml:space="preserve">POLVO PARA RECONSTITUIR/ SOLUCIÓN INYECTABLE </t>
  </si>
  <si>
    <t>50 mg</t>
  </si>
  <si>
    <t>INMUNOGLOBULINA G + HIALURONIDASA (USO SUBCUTANEO) 100mg/ml ENVASE POR 50ml</t>
  </si>
  <si>
    <t>5G CADA mL CONTIENE INMUNOGLOBULINA NORMAL 100MG</t>
  </si>
  <si>
    <t>DARATUMUMAB 100 MG</t>
  </si>
  <si>
    <t>20MG/ML X 5ML (100MG)</t>
  </si>
  <si>
    <t>ASPARAGINASA ERWINIA</t>
  </si>
  <si>
    <t>POLVO PARA RECONSTITUIR A SOLUCION INYECTABLE</t>
  </si>
  <si>
    <t>10000 UI</t>
  </si>
  <si>
    <t>PLERIXAFOR</t>
  </si>
  <si>
    <t>(24MG/1.2ML) 20 MG/ML</t>
  </si>
  <si>
    <t>LEVETIRACETAM 500mg/5ml SOLUCION PARENTERAL</t>
  </si>
  <si>
    <t>500 mg/5 mL</t>
  </si>
  <si>
    <t>CANAKINUMAB</t>
  </si>
  <si>
    <t>150mg</t>
  </si>
  <si>
    <t>INFLIXIMAB 100mg</t>
  </si>
  <si>
    <t>100 mg</t>
  </si>
  <si>
    <t>PANITUMUMAB 20MG/ML</t>
  </si>
  <si>
    <t>20MG/ML</t>
  </si>
  <si>
    <t>ACICLOVIR 250mg</t>
  </si>
  <si>
    <t>250mg</t>
  </si>
  <si>
    <t>ERTAPENEM 1g</t>
  </si>
  <si>
    <t>1g</t>
  </si>
  <si>
    <t>60mg</t>
  </si>
  <si>
    <t>TIGECICLINA 50mg/10ml</t>
  </si>
  <si>
    <t>LEVOSIMENDAN 2,5mg/ml</t>
  </si>
  <si>
    <t>2,5mg/ml</t>
  </si>
  <si>
    <t>CETUXIMAB 5 MG/ML</t>
  </si>
  <si>
    <t xml:space="preserve"> 5 MG/ML</t>
  </si>
  <si>
    <t>ABATACEPT 250MG</t>
  </si>
  <si>
    <t>250MG</t>
  </si>
  <si>
    <t>ACTIVADOR TISULAR DE PLASMINOGENO HUMANO (ALTEPLASA) 50mg</t>
  </si>
  <si>
    <t>ASPARAGINASA PEGILADA</t>
  </si>
  <si>
    <t>3750 UI</t>
  </si>
  <si>
    <t>BORTEZOMIB 3,5mg</t>
  </si>
  <si>
    <t>3,5mg</t>
  </si>
  <si>
    <t>HIERRO CARBOXIMALTOSA</t>
  </si>
  <si>
    <t>50 mg/ml</t>
  </si>
  <si>
    <t xml:space="preserve">TRABECTEDINA </t>
  </si>
  <si>
    <t>1 mg</t>
  </si>
  <si>
    <t>SUGAMMADEX</t>
  </si>
  <si>
    <t>200MG</t>
  </si>
  <si>
    <t>FOSAPREPITANT DIMEGLUMINA</t>
  </si>
  <si>
    <t>80mg</t>
  </si>
  <si>
    <t>PEMETREXED</t>
  </si>
  <si>
    <t>500 mg</t>
  </si>
  <si>
    <t>OCRELIZUMAB 300MG/10ML</t>
  </si>
  <si>
    <t>300MG/10ML</t>
  </si>
  <si>
    <t>RAMUCIRUMAB</t>
  </si>
  <si>
    <t>500mg</t>
  </si>
  <si>
    <t>VORICONAZOL 200mg</t>
  </si>
  <si>
    <t>200 mg</t>
  </si>
  <si>
    <t>MOXIFLOXACINO (CLORHIDRATO) 0,5% ENVASE X 5ml</t>
  </si>
  <si>
    <t>FRASCO</t>
  </si>
  <si>
    <t>SOLUCION OFTALMICO</t>
  </si>
  <si>
    <t>0.5%</t>
  </si>
  <si>
    <t>OFTALMICO</t>
  </si>
  <si>
    <t>PRESENTACION REQUERIDA 5ML</t>
  </si>
  <si>
    <t>TERLIPRESINA</t>
  </si>
  <si>
    <t>1mg</t>
  </si>
  <si>
    <t>DAPTOMICINA 500mg</t>
  </si>
  <si>
    <t>RITUXIMAB 100MG/10ML</t>
  </si>
  <si>
    <t>FILGRASTIM 300mcg</t>
  </si>
  <si>
    <t>300 mcg</t>
  </si>
  <si>
    <t>GEMCITABINA (CLORHIDRATO) 1g</t>
  </si>
  <si>
    <t>1G</t>
  </si>
  <si>
    <t>BENDAMUSTINA 100mg</t>
  </si>
  <si>
    <t>METILPREDNISOLONA SUCCINATO SODICO (PARA USO IV) 500mg</t>
  </si>
  <si>
    <t>POLVO LIOFILIZADO</t>
  </si>
  <si>
    <t>VALPROICO ACIDO SOLUCION INYECTABLE 500mg/5ml</t>
  </si>
  <si>
    <t>500mg/5ml</t>
  </si>
  <si>
    <t>100  mg</t>
  </si>
  <si>
    <t>IPRATROPIO BROMURO+FENOTEROL (20+50)mcgBROMHIDRATO ENVASE X 200 dosis</t>
  </si>
  <si>
    <t>INHALADOR</t>
  </si>
  <si>
    <t>SOLUCION PARA INHALAR</t>
  </si>
  <si>
    <t>(20+50)mcg</t>
  </si>
  <si>
    <t>BUCAL</t>
  </si>
  <si>
    <t>PRESENTACION REQUERIDA 200 DOSIS</t>
  </si>
  <si>
    <t>ABIRATERONA TAB/CAPS 250mg</t>
  </si>
  <si>
    <t>TAB/CAPS/GRAG/COMP</t>
  </si>
  <si>
    <t>ORAL</t>
  </si>
  <si>
    <t xml:space="preserve">OBINUTUZUMAB 1000MG/40ML </t>
  </si>
  <si>
    <t> 1000MG/40ML</t>
  </si>
  <si>
    <t>TOCILIZUMAB (ACTEMRA®) VIAL POR 10ML 200MG</t>
  </si>
  <si>
    <t>VIAL POR 10ML</t>
  </si>
  <si>
    <t>CARFILZOMIB</t>
  </si>
  <si>
    <t>60 mg</t>
  </si>
  <si>
    <t>RASBURICASA</t>
  </si>
  <si>
    <t>1,5mg</t>
  </si>
  <si>
    <t>CASPOFUNGINA 70mg (CANCIDAS)</t>
  </si>
  <si>
    <t>70 mg</t>
  </si>
  <si>
    <t>MARCA REQUERIDA</t>
  </si>
  <si>
    <t>PACLITAXEL EN NANO PARTICULAS 100 MG</t>
  </si>
  <si>
    <t>100 MG</t>
  </si>
  <si>
    <t>IOPRAMIDA 768.86 MG</t>
  </si>
  <si>
    <t>768.86 MG</t>
  </si>
  <si>
    <t>ASPARAGINASA</t>
  </si>
  <si>
    <t>DOXORRUBICINA LIPOSOMAL</t>
  </si>
  <si>
    <t>SUSPENSION INYECTABLE</t>
  </si>
  <si>
    <t>20 mg/10ml</t>
  </si>
  <si>
    <t>SE REQUIERE PRODUCTO LIPOSOMAL</t>
  </si>
  <si>
    <t>DEXAMETASONA INTRAVITREO</t>
  </si>
  <si>
    <t>IMPLANTE</t>
  </si>
  <si>
    <t>IMPLANTES Y SISTEMAS INTRAUTERINOS E INTRAOCULARES</t>
  </si>
  <si>
    <t>700mcg</t>
  </si>
  <si>
    <t>INTRAOCULAR</t>
  </si>
  <si>
    <t>SE REQUIERE PARA USO OFTALMICO CONCENTRACION 700MCG</t>
  </si>
  <si>
    <t>FACTOR VIII HUMANO DE COAGULACIÓN (ADNR), TUROCTOCOG ALFA RECOMBINANTE 500 UI</t>
  </si>
  <si>
    <t>500 UI</t>
  </si>
  <si>
    <t>BELIMUMAB</t>
  </si>
  <si>
    <t>POLVO ESTERIL PARA RECONSTITUIR A SOLUCION PARA INFUSION</t>
  </si>
  <si>
    <t>120mg</t>
  </si>
  <si>
    <t>ISAVUCONAZOL 100mg</t>
  </si>
  <si>
    <t>100MG</t>
  </si>
  <si>
    <t>DAPTOMICINA 350mg</t>
  </si>
  <si>
    <t>350 mg</t>
  </si>
  <si>
    <t>CAFEINA CITRATO 40mg/2ml</t>
  </si>
  <si>
    <t>ZOLEDRONICO ACIDO</t>
  </si>
  <si>
    <t>4 mg</t>
  </si>
  <si>
    <t>MIDOSTAURINA 25mg</t>
  </si>
  <si>
    <t>25mg</t>
  </si>
  <si>
    <t>LENALIDOMIDA</t>
  </si>
  <si>
    <t>25 mg</t>
  </si>
  <si>
    <t>MACITENTAN</t>
  </si>
  <si>
    <t>TABLETA RECUBIERTA</t>
  </si>
  <si>
    <t>10 mg</t>
  </si>
  <si>
    <t>VENETOCLAX 100 MG</t>
  </si>
  <si>
    <t>CEFTAROLINA 600mg</t>
  </si>
  <si>
    <t>600 mg</t>
  </si>
  <si>
    <t>DOCETAXEL 80mg</t>
  </si>
  <si>
    <t>80 mg</t>
  </si>
  <si>
    <t>ALPROSTADIL (CARDIOVASCULAR) 20mcg/ml</t>
  </si>
  <si>
    <t>20 mcg</t>
  </si>
  <si>
    <t>CABAZITAXEL</t>
  </si>
  <si>
    <t>60 MG</t>
  </si>
  <si>
    <t>DARATUMUMAB 120 MG/ML</t>
  </si>
  <si>
    <t>120 MG/ML</t>
  </si>
  <si>
    <t>ELTROMBOPAG 50mg</t>
  </si>
  <si>
    <t>OCTREOTIDE ACETATO ACCION RETARD</t>
  </si>
  <si>
    <t>BELATACEPT</t>
  </si>
  <si>
    <t>250 mg</t>
  </si>
  <si>
    <t>FACTOR VIII+FACTOR VON WILLEBRAND</t>
  </si>
  <si>
    <t>(1000 + 750)UI</t>
  </si>
  <si>
    <t>AFLIBERCEPT 2 MG</t>
  </si>
  <si>
    <t>40MG/ML</t>
  </si>
  <si>
    <t>DOXORRUBICINA</t>
  </si>
  <si>
    <t>OXALIPLATINO</t>
  </si>
  <si>
    <t>LEVONORGESTREL 52mg</t>
  </si>
  <si>
    <t>DISPOSITIVO INTRAUTERINO</t>
  </si>
  <si>
    <t>52 mg</t>
  </si>
  <si>
    <t>INTRAUTERINA</t>
  </si>
  <si>
    <t>UMECLIDINO+VILANTEROL (62,5+25)mcg ENVASE X 30 dosis</t>
  </si>
  <si>
    <t>POLVO PARA INHALACION</t>
  </si>
  <si>
    <t>(62,5/25)mcg</t>
  </si>
  <si>
    <t>PRESENTACION REQUERIDA 30 DOSIS</t>
  </si>
  <si>
    <t xml:space="preserve">OSIMERTINIB </t>
  </si>
  <si>
    <t>CEFUROXIME 750mg</t>
  </si>
  <si>
    <t>INSULINA GLARGINA DE ACCION PROLONGADA 100UI/ml ENVASE X 10ml</t>
  </si>
  <si>
    <t>AMP/VIAL/JP/PLUMA/CARTUCHO</t>
  </si>
  <si>
    <t>100Ui/ml(vialx10ml)</t>
  </si>
  <si>
    <t>PRESENTACION REQUERIDA 10 ML</t>
  </si>
  <si>
    <t>COMPLEJO PROTROMBICO (FACTORES DE COAGULACION: II; VII; IX Y X) (24;18;25;24)U.I./mL</t>
  </si>
  <si>
    <t>(24;18;25;24)U.I./ ml</t>
  </si>
  <si>
    <t>GADOBUTROL</t>
  </si>
  <si>
    <t>1mmol/mL</t>
  </si>
  <si>
    <t>TOXINA BOTULINICA TIPO A</t>
  </si>
  <si>
    <t>GOLIMUMAB 50mg USO I.V.</t>
  </si>
  <si>
    <t>INSULINA GLARGINA   SOLUCION 300UI/ml</t>
  </si>
  <si>
    <t>300UI/ml</t>
  </si>
  <si>
    <t>BENRALIZUMAB</t>
  </si>
  <si>
    <t>30 mg</t>
  </si>
  <si>
    <t>TIROFIBAN HCL</t>
  </si>
  <si>
    <t>0.25 mg/ml</t>
  </si>
  <si>
    <t>ENZALUTAMIDA</t>
  </si>
  <si>
    <t>PACLITAXEL</t>
  </si>
  <si>
    <t>FACTOR IX DE COAGULACION RECOMBINANTE RFIXC 500 UI POL SOL INY</t>
  </si>
  <si>
    <t xml:space="preserve">500UI </t>
  </si>
  <si>
    <t>SOLUCIÓN PARA INHALAR</t>
  </si>
  <si>
    <t>5mcg/DOSIS</t>
  </si>
  <si>
    <t>CARMUSTINA</t>
  </si>
  <si>
    <t>POLVO LIOFILIZADO PARA RECOSTITUIR A SOLUCION INYECTABLE</t>
  </si>
  <si>
    <t>ROMIPLOSTIM 250mcg</t>
  </si>
  <si>
    <t>250 mcg</t>
  </si>
  <si>
    <t>TIOTROPIO+OLODATEROL (2.5+2.5)mcg</t>
  </si>
  <si>
    <t>(2,5 + 2,5) mcg</t>
  </si>
  <si>
    <t>NASAL</t>
  </si>
  <si>
    <t>INMUNOGLOBULINA ANTITIMOCITICA DE CONEJO AMP/VIAL/JP 25mg</t>
  </si>
  <si>
    <t xml:space="preserve">AMP/VIAL/JP  </t>
  </si>
  <si>
    <t>25 MG</t>
  </si>
  <si>
    <t>FILGRASTIM 30 MU / 0,5 mL</t>
  </si>
  <si>
    <t>300mcg</t>
  </si>
  <si>
    <t>LINEZOLID 600mg</t>
  </si>
  <si>
    <t xml:space="preserve"> 600  mg</t>
  </si>
  <si>
    <t>ERITROPOYETINA RECOMBINANTE 4000UI</t>
  </si>
  <si>
    <t>4000 UI</t>
  </si>
  <si>
    <t>IRINOTECAN</t>
  </si>
  <si>
    <t>EMPAGLIFLOZINA</t>
  </si>
  <si>
    <t>10mg</t>
  </si>
  <si>
    <t>DIAZOXIDO 50 MG/ML</t>
  </si>
  <si>
    <t>SUSPENSIONES</t>
  </si>
  <si>
    <t>50 MG/ML</t>
  </si>
  <si>
    <t>OMEPRAZOL</t>
  </si>
  <si>
    <t xml:space="preserve"> 20mg</t>
  </si>
  <si>
    <t>DAPAGLIFLOZINA 10mg</t>
  </si>
  <si>
    <t>DOLUTEGRAVIR 50mg</t>
  </si>
  <si>
    <t>PROGESTINA (ETONOGESTREL)</t>
  </si>
  <si>
    <t>IMPLANTE SUBDERMICO</t>
  </si>
  <si>
    <t>68mg</t>
  </si>
  <si>
    <t>SUBDERMICO</t>
  </si>
  <si>
    <t>LENALIDOMIDA 10 MG</t>
  </si>
  <si>
    <t>10 MG</t>
  </si>
  <si>
    <t>SACUBITRIL+VALSARTAN 50mg</t>
  </si>
  <si>
    <t>SURFACTANTE PULMONAR 120mg/1,5ml</t>
  </si>
  <si>
    <t xml:space="preserve">SUSPENSION </t>
  </si>
  <si>
    <t>120mg/1,5ml</t>
  </si>
  <si>
    <t>INTRATRAQUEAL</t>
  </si>
  <si>
    <t>APIXABAN</t>
  </si>
  <si>
    <t>5 mg</t>
  </si>
  <si>
    <t>400 mg</t>
  </si>
  <si>
    <t>103 410001</t>
  </si>
  <si>
    <t>MOMETASONA FUROATO 50mcg/aplic</t>
  </si>
  <si>
    <t>SUSPENSION/ SOLUCION PARA INHALAR</t>
  </si>
  <si>
    <t>50 mcg/dosis</t>
  </si>
  <si>
    <t>MEDIOS DE CONTRASTE PARAMAGNETICO (GADOLIN) 181.43 MG (0.25 MMOL/ML)</t>
  </si>
  <si>
    <t>181.43 MG (0.25 MMOL/ML)</t>
  </si>
  <si>
    <t>DINOPROSTONA</t>
  </si>
  <si>
    <t>OVULO</t>
  </si>
  <si>
    <t xml:space="preserve">10MG </t>
  </si>
  <si>
    <t>VAGINAL</t>
  </si>
  <si>
    <t>INSULINA GLULISINA DE ACCION RAPIDA (APIDRA) 300Ui/3ml ENVASE X 3ml</t>
  </si>
  <si>
    <t>300Ui/3ml</t>
  </si>
  <si>
    <t>PRESENTACION REQUERIDA 3 ML</t>
  </si>
  <si>
    <t>ERITROPOYETINA RECOMBINANTE HUMANA</t>
  </si>
  <si>
    <t>30000 UI</t>
  </si>
  <si>
    <t>CITARABINA</t>
  </si>
  <si>
    <t>1000mg</t>
  </si>
  <si>
    <t>PALIVIZUMAB 50mg</t>
  </si>
  <si>
    <t>50MG</t>
  </si>
  <si>
    <t>CISATRACURIO</t>
  </si>
  <si>
    <t>10mg/5mL</t>
  </si>
  <si>
    <t>MITOMICINA 20 MG</t>
  </si>
  <si>
    <t>POLVOS</t>
  </si>
  <si>
    <t>20 MG</t>
  </si>
  <si>
    <t>LABETALOL (CLORHIDRATO) 100mg/20ml</t>
  </si>
  <si>
    <t>SURFACTANTE PULMONAR NATURAL O SINTET200mg/8ml (25mg/mL)</t>
  </si>
  <si>
    <t>25mg/ml (200mg/8ml)</t>
  </si>
  <si>
    <t>LANREOTIDA ACETATO 146.4 MG EQUIVALENTE A LANREOTIDE 120 MG</t>
  </si>
  <si>
    <t>120 MG</t>
  </si>
  <si>
    <t>EZETIMIBA+ROSUVASTATINA (10+40)mg</t>
  </si>
  <si>
    <t>(10 + 40) mg</t>
  </si>
  <si>
    <t>TOXINA BOTULINICA 50UI (BOTOX)</t>
  </si>
  <si>
    <t>50U.I</t>
  </si>
  <si>
    <t>BEVACIZUMAB 400MG/16ML</t>
  </si>
  <si>
    <t>400MG/16ML</t>
  </si>
  <si>
    <t>NINTEDANIB 150 mg</t>
  </si>
  <si>
    <t xml:space="preserve">DASATINIB 70 MG COMP/TAB/CAPS/GRAGE      </t>
  </si>
  <si>
    <t>ANFOTERICINA B</t>
  </si>
  <si>
    <t>100mg/20ml</t>
  </si>
  <si>
    <t>MELFALAN</t>
  </si>
  <si>
    <t>CLADRIBINA</t>
  </si>
  <si>
    <t>2 mg/5 ml</t>
  </si>
  <si>
    <t>ETIODOL 0.48g</t>
  </si>
  <si>
    <t>0,48</t>
  </si>
  <si>
    <t>IPRATROPIO BROMURO 20mcg-10ml ENVASE X 200 dosis</t>
  </si>
  <si>
    <t>20mcg /dosis</t>
  </si>
  <si>
    <t>GANCICLOVIR (SODICO) 500mg</t>
  </si>
  <si>
    <t>PREGABALINA</t>
  </si>
  <si>
    <t>75 mg</t>
  </si>
  <si>
    <t>120MG/2.4 ML</t>
  </si>
  <si>
    <t>FACTOR VIII+FACTOR VON WILLERBRAND(FVW)</t>
  </si>
  <si>
    <t>( 1200+500) UI</t>
  </si>
  <si>
    <t>EMTRICITABINA+TENOFOVIR (200+300)mg</t>
  </si>
  <si>
    <t>(200 + 300) mg</t>
  </si>
  <si>
    <t>INSULINA GLARGINA DE ACCION PROLONGADA 300UI/3ml ENVASE X 3ml</t>
  </si>
  <si>
    <t>300ui/3ml</t>
  </si>
  <si>
    <t>PREGABALINA 150mg</t>
  </si>
  <si>
    <t>150 mg</t>
  </si>
  <si>
    <t>IDARUCIZUMAB 50MG (2.500MG/50ML)</t>
  </si>
  <si>
    <t>50MG (2.500MG/50ML)</t>
  </si>
  <si>
    <t>TOCILIZUMAB</t>
  </si>
  <si>
    <t>80 MG/4ML</t>
  </si>
  <si>
    <t>GOLIMUMAB 50mg/0.5ml USO S.C.</t>
  </si>
  <si>
    <t>2.5 mg</t>
  </si>
  <si>
    <t>CEFTOLOZANO+TAZOBACTAM (1+0.5)G</t>
  </si>
  <si>
    <t>POLVO PARA SOLUCIÓN INYECTABLE</t>
  </si>
  <si>
    <t>(1+0.5) G</t>
  </si>
  <si>
    <t>TENECTEPLASE 10.000U.I.</t>
  </si>
  <si>
    <t>10.000 UI (50mg)</t>
  </si>
  <si>
    <t>LEVONORGESTREL 75 MG</t>
  </si>
  <si>
    <t>IMPLANTE TRANSDERMICO</t>
  </si>
  <si>
    <t>IMPLANTES</t>
  </si>
  <si>
    <t>75 MG</t>
  </si>
  <si>
    <t>SUBCUTANEA</t>
  </si>
  <si>
    <t>ICATIBANT</t>
  </si>
  <si>
    <t>30 MG</t>
  </si>
  <si>
    <t>INMUNOGLOBULINA G + HIALURONIDASA (USO SUBCUTANEO) 100mg/ml ENVASE POR 100ml</t>
  </si>
  <si>
    <t>10G CADA mL CONTIENE INMUNOGLOBULINA NORMAL 100MG</t>
  </si>
  <si>
    <t>PRESENTACION REQUERIDA 100 ML</t>
  </si>
  <si>
    <t>MIRABEGRON</t>
  </si>
  <si>
    <t>TABLETA DE LIBERACION CONTROLADA</t>
  </si>
  <si>
    <t>PEGASPARGASA 750 U/ML</t>
  </si>
  <si>
    <t>750 U/ML</t>
  </si>
  <si>
    <t>300 mg</t>
  </si>
  <si>
    <t>LIDOCAINA (CLORHIDRATO) 5%</t>
  </si>
  <si>
    <t>PARCHE</t>
  </si>
  <si>
    <t>5%</t>
  </si>
  <si>
    <t>TOPICO</t>
  </si>
  <si>
    <t>GOSERELINA ACETATO</t>
  </si>
  <si>
    <t>10,8 MG</t>
  </si>
  <si>
    <t>FLUTICASONA+VILANTEROL (200+25)mcg</t>
  </si>
  <si>
    <t>(200 + 25) mcg/PUFF</t>
  </si>
  <si>
    <t>SACUBITRIL+VALSARTAN 100mg</t>
  </si>
  <si>
    <t>ERITROPOYETINA</t>
  </si>
  <si>
    <t>2000 U.I./ml</t>
  </si>
  <si>
    <t>BUDESONIDA+FORMOTEROL (160+4.5 mcg) /PUFF</t>
  </si>
  <si>
    <t>(160+4.5)  mcg/PUFF</t>
  </si>
  <si>
    <t>METOXIPOLIETILENGLICOL-EPOETINA BETA 150MCG/0.3ML</t>
  </si>
  <si>
    <t>150MCG/0.3ML</t>
  </si>
  <si>
    <t>DASATINIB</t>
  </si>
  <si>
    <t>OCTREOTIDE ACETATO LIBERACION RETARD</t>
  </si>
  <si>
    <t>30mg</t>
  </si>
  <si>
    <t>PONATINIB CLORHIDRATO 15MG</t>
  </si>
  <si>
    <t>15MG</t>
  </si>
  <si>
    <t>103 220041</t>
  </si>
  <si>
    <t>TAPENTADOL (CLORHIDRATO) 50mg</t>
  </si>
  <si>
    <t>50 Mg</t>
  </si>
  <si>
    <t>LEVETIRACETAM 100mg/ml ENVASE X 300ml</t>
  </si>
  <si>
    <t>SOLUCION ORAL</t>
  </si>
  <si>
    <t>100 mg/ mL</t>
  </si>
  <si>
    <t>PRESENTACION REQUERIDA 300 ML</t>
  </si>
  <si>
    <t>OCTREOTIDE (SOMATOSTATINA)</t>
  </si>
  <si>
    <t>100mcg</t>
  </si>
  <si>
    <t>DORNASA ALFA (PULMOZYME) 2.5mg/2.5ml</t>
  </si>
  <si>
    <t>SOLUCIÓN PARA INHALAR NASAL</t>
  </si>
  <si>
    <t>2.5 mg/2.5cc</t>
  </si>
  <si>
    <t>FACTOR IX DE COAGULACIÓN RECOMBINANTE (NONACOG ALFA) (BENEFIX ®) POLVO LIOFILIZADO PARA RECONSTITUIR A SOLUCION INYECTABLE VIAL X 2000 UI INTRAVENOSA</t>
  </si>
  <si>
    <t>2000 UI</t>
  </si>
  <si>
    <t>MEROPENEM 500mg</t>
  </si>
  <si>
    <t>POLVO PARA RECONSTITUIR</t>
  </si>
  <si>
    <t>FACTOR VIIA RECOMBINANTE DE COAGULACIÓN (RFVIIA) EPTACOG ALFA ACTIVADO 2MG</t>
  </si>
  <si>
    <t>2MG</t>
  </si>
  <si>
    <t>FONDAPARINUX (SODICO)</t>
  </si>
  <si>
    <t xml:space="preserve"> 2.5 mg</t>
  </si>
  <si>
    <t>TRETINOÍNA (ACIDO TRANSRETINOICO) 10mg</t>
  </si>
  <si>
    <t>IDARRUBICINA (CLORHIDRATO)</t>
  </si>
  <si>
    <t>VALGANCICLOVIR 450mg</t>
  </si>
  <si>
    <t>450 mg</t>
  </si>
  <si>
    <t>LINAGLIPTINA</t>
  </si>
  <si>
    <t xml:space="preserve"> 7,5 mg</t>
  </si>
  <si>
    <t>5mg</t>
  </si>
  <si>
    <t>103 220009</t>
  </si>
  <si>
    <t>BUPRENORFINA 35mcg/hr</t>
  </si>
  <si>
    <t>SISTEMAS TRANSDERMICO</t>
  </si>
  <si>
    <t>35 mcg</t>
  </si>
  <si>
    <t>TRANSDERMAL</t>
  </si>
  <si>
    <t>CITARABINA O ARABINOSIDO</t>
  </si>
  <si>
    <t>MICOFENOLATO MOFETILO</t>
  </si>
  <si>
    <t>HIDROCLOROTIAZIDA+IRBESARTAN (12,5+150)mg</t>
  </si>
  <si>
    <t>(12,5 + 150) mg</t>
  </si>
  <si>
    <t>DENOSUMAB 120MG</t>
  </si>
  <si>
    <t>120MG</t>
  </si>
  <si>
    <t>103 220060</t>
  </si>
  <si>
    <t>TAPENTADOL (CLORHIDRATO) LIBERACIÓN RETARD 50mg</t>
  </si>
  <si>
    <t>TABLETA LIBERACIÓN PROLONGADA</t>
  </si>
  <si>
    <t>TABLETA DE LIBERACION PROLONGADA/SOSTENIDA</t>
  </si>
  <si>
    <t>QUETIAPINA</t>
  </si>
  <si>
    <t>VINORELBINA</t>
  </si>
  <si>
    <t>50 MG</t>
  </si>
  <si>
    <t>VALSARTAN 80mg</t>
  </si>
  <si>
    <t>SACUBITRILO VALSARTAN 200mg</t>
  </si>
  <si>
    <t>200mg</t>
  </si>
  <si>
    <t>DUTASTERIDA + TAMSULOSINA</t>
  </si>
  <si>
    <t xml:space="preserve">(0.5+0.4)mg </t>
  </si>
  <si>
    <t>NINTEDANIB</t>
  </si>
  <si>
    <t>TEMOZOLAMIDA (TEMODAL)</t>
  </si>
  <si>
    <t>ANIDULAFUNGINA 100mg</t>
  </si>
  <si>
    <t>FLUDARABINA FOSFATO</t>
  </si>
  <si>
    <t>FACTOR IX PLASMATICO</t>
  </si>
  <si>
    <t>1000 UI</t>
  </si>
  <si>
    <t>INMUNOGLOBULINA HUMANA HIPERINMUNE CONTRA EL VIRUS DE LA HEPATITIS B</t>
  </si>
  <si>
    <t>2000 UI/40ml</t>
  </si>
  <si>
    <t>103 230075</t>
  </si>
  <si>
    <t>DELTA-9-TETRAHIDROCANNABINOL (THC) + CANNABIDIOL (CBD)</t>
  </si>
  <si>
    <t>(27+25)MG/ML</t>
  </si>
  <si>
    <t>DESMOPRESINA (ACETATO) 15mcg</t>
  </si>
  <si>
    <t>15mcg</t>
  </si>
  <si>
    <t>INMUNOGLOBULINA ANTI D (ANTI-RH)</t>
  </si>
  <si>
    <t>300mcg/2ml</t>
  </si>
  <si>
    <t>LACOSAMIDA</t>
  </si>
  <si>
    <t>CLOPIDOGREL (SULFATO) 75mg</t>
  </si>
  <si>
    <t>INMUNOGLOBULINA HUMANA ENRIQUECIDA CON IGM- IGA-IG</t>
  </si>
  <si>
    <t>VACUNA NEUMOCOCICA CONJUGADA(DIFTERIA CRM 197 PROTEINA)</t>
  </si>
  <si>
    <t>10-13 VALENCIAS</t>
  </si>
  <si>
    <t>CARBETOCINA</t>
  </si>
  <si>
    <t>100 mcg/ml</t>
  </si>
  <si>
    <t xml:space="preserve">TOPOTECAN </t>
  </si>
  <si>
    <t>4 MG</t>
  </si>
  <si>
    <t>ENTECAVIR</t>
  </si>
  <si>
    <t xml:space="preserve"> 0.5 mg</t>
  </si>
  <si>
    <t>OMALIZUMAB</t>
  </si>
  <si>
    <t>ELTROMBOPAG</t>
  </si>
  <si>
    <t xml:space="preserve">RIVAROXABÁN </t>
  </si>
  <si>
    <t>20 mg</t>
  </si>
  <si>
    <t>INMUNOGLOBULINA G 10% VIAL X 100 ml</t>
  </si>
  <si>
    <t>DULOXETINA</t>
  </si>
  <si>
    <t>BOSENTAN (MONOHIDRATO) 125mg</t>
  </si>
  <si>
    <t>125 mg</t>
  </si>
  <si>
    <t>LEUPROLIDE ACETATO 45 MG</t>
  </si>
  <si>
    <t>45 MG</t>
  </si>
  <si>
    <t>103 220061</t>
  </si>
  <si>
    <t>TAPENTADOL (CLORHIDRATO) 100mg RETARD</t>
  </si>
  <si>
    <t>TABLETA DE LIBERACIÓN SOSTENIDA</t>
  </si>
  <si>
    <t>LEVETIRACETAM 500mg TAB</t>
  </si>
  <si>
    <t>LEVETIRACETAM 1000mg</t>
  </si>
  <si>
    <t xml:space="preserve">1000  mg </t>
  </si>
  <si>
    <t>RANIBIZUMAB</t>
  </si>
  <si>
    <t>10 mg/ml</t>
  </si>
  <si>
    <t>DENOSUMAB 60mg</t>
  </si>
  <si>
    <t>60MG</t>
  </si>
  <si>
    <t>DULOXETINA 30mg</t>
  </si>
  <si>
    <t xml:space="preserve"> CAPSULA DE LIBERACION RETARDADA</t>
  </si>
  <si>
    <t>DUPILUMAB</t>
  </si>
  <si>
    <t>BRIVARACETAM</t>
  </si>
  <si>
    <t>LANSOPRAZOL 30mg</t>
  </si>
  <si>
    <t>CAPSULA DE LIBERACION RETARDADA</t>
  </si>
  <si>
    <t>FACTOR IX ANTIHEMOFILICO</t>
  </si>
  <si>
    <t>600 UI</t>
  </si>
  <si>
    <t>DARUNAVIR 800mg</t>
  </si>
  <si>
    <t>800 mg</t>
  </si>
  <si>
    <t>VALGANCICLOVIR (CLORHIDRATO)</t>
  </si>
  <si>
    <t>POLVO PARA SOLUCIÓN ORAL</t>
  </si>
  <si>
    <t>50mg/ml</t>
  </si>
  <si>
    <t>BUDESONIDA MICRONIZADA+FORMOTEROL  SUSPENSION (80+4,5)mcg</t>
  </si>
  <si>
    <t>SUSPENSION</t>
  </si>
  <si>
    <t xml:space="preserve"> (80+4,5)mcg</t>
  </si>
  <si>
    <t>SALMETEROL+FLUTICASONA(50/500)mcg/dosis ENVASE X 60 dosis</t>
  </si>
  <si>
    <t>POLVO PARA INHALAR</t>
  </si>
  <si>
    <t>(50+500) mcg/dosis</t>
  </si>
  <si>
    <t>PRESENTACION REQUERIDA 60 DOSIS</t>
  </si>
  <si>
    <t>ORNITINA+L-ASPARTATO</t>
  </si>
  <si>
    <t>SOBRE</t>
  </si>
  <si>
    <t>GRANULOS</t>
  </si>
  <si>
    <t>0,5gr/ml</t>
  </si>
  <si>
    <t>COMPLEJO PROTROMBINICO (FACTORES DE COAGULACION: II; VII; IX; X + PROTEASA C;S) (14/9/20/18/13/12) UI/mL 1000 UI</t>
  </si>
  <si>
    <t>15 mg</t>
  </si>
  <si>
    <t>DEFERASIROX 360mg</t>
  </si>
  <si>
    <t>360mg</t>
  </si>
  <si>
    <t>ISAVUCONAZOL 200MG</t>
  </si>
  <si>
    <t xml:space="preserve">FACTOR VIII CONTRA LOS INHIBIDORES </t>
  </si>
  <si>
    <t xml:space="preserve">ADALIMUMAB </t>
  </si>
  <si>
    <t>AMP/VIAL/JP/PLUMA</t>
  </si>
  <si>
    <t>ADALIMUMAB</t>
  </si>
  <si>
    <t>ABACAVIR+DOLUTEGRAVIR+LAMIVUDINA (600+50+300)mg</t>
  </si>
  <si>
    <t>(600+50+300)mg</t>
  </si>
  <si>
    <t>ALPROSTADIL 500mcg/ml</t>
  </si>
  <si>
    <t>AMPOLLA/VIAL</t>
  </si>
  <si>
    <t>500mcg</t>
  </si>
  <si>
    <t>CINACALCET (CLORHIDRATO) 30mg</t>
  </si>
  <si>
    <t>ITRACONAZOL  SOLUCION 10mg/ml</t>
  </si>
  <si>
    <t>10mg/ml</t>
  </si>
  <si>
    <t>BUDESONIDA+FORMOTEROL (320+9)mcg/PUFF ENVASE X 60 dosis</t>
  </si>
  <si>
    <t>POLVO PARA INHALAR BUCAL</t>
  </si>
  <si>
    <t>(320/9) mcg/PUFF</t>
  </si>
  <si>
    <t>TACROLIMUS RETARD</t>
  </si>
  <si>
    <t>CAPSULA DE LIBERACIÓN PROLONGADA</t>
  </si>
  <si>
    <t>INMUNOGLOBULINA HUMANA NORMAL</t>
  </si>
  <si>
    <t>2.5G CADA mL CONTIENE INMUNOGLOBULINA NORMAL 100MG</t>
  </si>
  <si>
    <t>BUDESONIDA+FORMOTEROL (RAPIHALER®) (160+4,5)mcg/puff ENVASE X 120 dosis</t>
  </si>
  <si>
    <t>SUSPENSION PARA INHALAR</t>
  </si>
  <si>
    <t>(160 + 4,5)mcg/PUFF</t>
  </si>
  <si>
    <t>PRESENTACION REQUERIDA 120 DOSIS</t>
  </si>
  <si>
    <t>103 220013</t>
  </si>
  <si>
    <t>BUPRENORFINA 20mcg/hr</t>
  </si>
  <si>
    <t>20 mcg/HORA</t>
  </si>
  <si>
    <t>BISOPROLOL 5mg</t>
  </si>
  <si>
    <t>FLUTICASONA+VILANTEROL (100+25)mcg CAJA X 30 DOSIS</t>
  </si>
  <si>
    <t>(100 + 25) mcg/PUFF</t>
  </si>
  <si>
    <t>OLANZAPINA</t>
  </si>
  <si>
    <t>INSULINA DEGLUDEC 100U.I/ml ENVASE X 3mL</t>
  </si>
  <si>
    <t>100UI/ml</t>
  </si>
  <si>
    <t>FLUTICASONA 27.5mcg</t>
  </si>
  <si>
    <t>SUSPENSIÓN PARA INHALAR</t>
  </si>
  <si>
    <t>27.5 mcg/DOSIS</t>
  </si>
  <si>
    <t>PALBOCICLIB 125 MG</t>
  </si>
  <si>
    <t>125 MG</t>
  </si>
  <si>
    <t>MITOXANTRONA (CLORHIDRATO) 20mg</t>
  </si>
  <si>
    <t>IBANDRONICO ACIDO 6mg/6ml</t>
  </si>
  <si>
    <t>6 MG /6 ML</t>
  </si>
  <si>
    <t>TRIPTORELINA PAMOATO AMP/VIAL/JP   11.25 Mg</t>
  </si>
  <si>
    <t>11.25 Mg</t>
  </si>
  <si>
    <t>PRASUGREL (CLORHIDRATO) 10mg</t>
  </si>
  <si>
    <t>TRIMETAZIDINA 35mg</t>
  </si>
  <si>
    <t>35mg</t>
  </si>
  <si>
    <t>CARVEDILOL 12,5mg</t>
  </si>
  <si>
    <t>12,5 mg</t>
  </si>
  <si>
    <t>(AMLODIPINO+VALSARTÁN)</t>
  </si>
  <si>
    <t>(5+160) mg</t>
  </si>
  <si>
    <t>LIRAGLUTIDA 6mg/ml ENVASE X 3ml</t>
  </si>
  <si>
    <t>6mg/ml</t>
  </si>
  <si>
    <t>103 820003</t>
  </si>
  <si>
    <t>CELECOXIB 200mg</t>
  </si>
  <si>
    <t>LENALIDOMIDE 5mg</t>
  </si>
  <si>
    <t>INSULINA LISPRO DE ACCION RAPIDA (HUMALOG) 300UI/3ml ENVASE X 3ml</t>
  </si>
  <si>
    <t>AMLODIPINO+IRBESARTAN (5+150)mg</t>
  </si>
  <si>
    <t>(5+150) mg</t>
  </si>
  <si>
    <t>SALMETEROL+FLUTICASONA (25+250) mcg/dosis ENVASE X 120 DOSIS</t>
  </si>
  <si>
    <t>(25+250) mcg/dosis</t>
  </si>
  <si>
    <t>MEDROXIPROGESTERONA ACETATO 50mg/ml</t>
  </si>
  <si>
    <t xml:space="preserve"> 50mg/ml</t>
  </si>
  <si>
    <t>FOSFOMICINA 3-8 g</t>
  </si>
  <si>
    <t>SOBRE/VIAL</t>
  </si>
  <si>
    <t>GRANULADO/ POLVO PARA RECONSTITUIR</t>
  </si>
  <si>
    <t>3-8 g</t>
  </si>
  <si>
    <t>500mg  (como acido valproico)</t>
  </si>
  <si>
    <t>OLANZAPINA 10mg</t>
  </si>
  <si>
    <t>LEUPROLIDE ACETATO 22.5 MG</t>
  </si>
  <si>
    <t>22.5 MG</t>
  </si>
  <si>
    <t>ADENOSINA 3mg/ml</t>
  </si>
  <si>
    <t>3mg/ml</t>
  </si>
  <si>
    <t>CARVEDILOL 6,25mg</t>
  </si>
  <si>
    <t>6,25mg</t>
  </si>
  <si>
    <t>TERIPARATIDA 250mcg/ml</t>
  </si>
  <si>
    <t>JP/PLUMA</t>
  </si>
  <si>
    <t>250 mcg/mL</t>
  </si>
  <si>
    <t>INMUNOGLOBULINA HEPATITIS B</t>
  </si>
  <si>
    <t>50 U</t>
  </si>
  <si>
    <t>INSULINA DEGLUDEC+LIRAGLUTIDA</t>
  </si>
  <si>
    <t>(100 UI + 3,6 mg)/ml</t>
  </si>
  <si>
    <t>METOPROLOL (SUCCINATO) 50mg</t>
  </si>
  <si>
    <t>SAL REQUERIDA SUCCINATO</t>
  </si>
  <si>
    <t>METOXIPOLIETILENGLICOL-EPOETINA BETA 100MCG/0.3ML</t>
  </si>
  <si>
    <t>100MCG/0.3ML</t>
  </si>
  <si>
    <t>TOLTERODINA</t>
  </si>
  <si>
    <t>2mg</t>
  </si>
  <si>
    <t>GABAPENTIN 400mg</t>
  </si>
  <si>
    <t>400mg</t>
  </si>
  <si>
    <t>CARVEDILOL 25mg</t>
  </si>
  <si>
    <t>DEXRAZOXANA</t>
  </si>
  <si>
    <t xml:space="preserve"> 500 mg</t>
  </si>
  <si>
    <t>RISPERIDONA ENVASE X 30 ml</t>
  </si>
  <si>
    <t>VIAL/FRASCO</t>
  </si>
  <si>
    <t>SOLUCIÓN</t>
  </si>
  <si>
    <t>1mg/ml</t>
  </si>
  <si>
    <t>PRESENTACION REQUERIDA 30 ML</t>
  </si>
  <si>
    <t>SALMETEROL+FLUTICASONA (25+125) mcg/dosis ENVASE X 120 dosis</t>
  </si>
  <si>
    <t>(25+125) mcg/dosis</t>
  </si>
  <si>
    <t>DORZOLAMINA+BRIMONIDINA+TIMOLOL (20+5+2)mg/ml ENVASE X 5ml</t>
  </si>
  <si>
    <t>(2+20+5)mg</t>
  </si>
  <si>
    <t>PRESENTACION REQUERIDA 5 ML</t>
  </si>
  <si>
    <t>103 220050</t>
  </si>
  <si>
    <t>TAPENTADOL (CLORHIDRATO) LIBERACION RETARD 25mg</t>
  </si>
  <si>
    <t>ATAZANAVIR (SULFATO) 300mg</t>
  </si>
  <si>
    <t>300 MG</t>
  </si>
  <si>
    <t>TACROLIMUS 0.1%</t>
  </si>
  <si>
    <t>UNGÜENTO</t>
  </si>
  <si>
    <t xml:space="preserve"> 0.1%</t>
  </si>
  <si>
    <t>DULAGLUTIDA</t>
  </si>
  <si>
    <t>EMPAGLIFOZINA+METFORMINA</t>
  </si>
  <si>
    <t>(12,5 + 1000)mg</t>
  </si>
  <si>
    <t>FULVESTRANT</t>
  </si>
  <si>
    <t>250 mg/5ml</t>
  </si>
  <si>
    <t>ATOSIBAN ACETATO SOLUCION 37,5mg/5ml</t>
  </si>
  <si>
    <t>37,5mg/5ml</t>
  </si>
  <si>
    <t>103 220014</t>
  </si>
  <si>
    <t>BUPRENORFINA 10mcg/hr</t>
  </si>
  <si>
    <t>10 mcg/HORA</t>
  </si>
  <si>
    <t>IMIPENEM+CILASTATINA (500+500)mg</t>
  </si>
  <si>
    <t>500mg/500mg</t>
  </si>
  <si>
    <t>OXCARBAZEPINA 60mg/ml ENVASE X 100ml</t>
  </si>
  <si>
    <t>SUSPENSION ORAL</t>
  </si>
  <si>
    <t>60mg/ml</t>
  </si>
  <si>
    <t>AMBRISENTAN</t>
  </si>
  <si>
    <t>15  mg</t>
  </si>
  <si>
    <t>CINACALCET</t>
  </si>
  <si>
    <t>TACROLIMUS</t>
  </si>
  <si>
    <t xml:space="preserve">5 mg  </t>
  </si>
  <si>
    <t>METOXIPOLIETILENGLICOL-EPOETINA BETA 75MCG/0.3ML</t>
  </si>
  <si>
    <t>75MCG/0.3ML</t>
  </si>
  <si>
    <t>SODIO DIVALPROATO LIBERACION SOSTENIDA (ER)</t>
  </si>
  <si>
    <t>TABLETA DE LIBERACIÓN PROLONGADA</t>
  </si>
  <si>
    <t xml:space="preserve">500  mg (base)  </t>
  </si>
  <si>
    <t>TETRABENAZINA 25 MG</t>
  </si>
  <si>
    <t>BISOPROLOL 2,5mg</t>
  </si>
  <si>
    <t>2,5 mg</t>
  </si>
  <si>
    <t>DESFLURANO FCO/SOLUC 100%/(240-250)ml</t>
  </si>
  <si>
    <t>100%</t>
  </si>
  <si>
    <t>INHALADO</t>
  </si>
  <si>
    <t>PRESENTACION REQUERIDA 240-250 ML</t>
  </si>
  <si>
    <t>CICLOSPORINA</t>
  </si>
  <si>
    <t>INDACATEROL+GLYCOPIRRONIO (110+50)mcg</t>
  </si>
  <si>
    <t>CAPSULA PARA INHALACION</t>
  </si>
  <si>
    <t>110 MCG + 50 MCG</t>
  </si>
  <si>
    <t>EPLERENONA 25mg</t>
  </si>
  <si>
    <t>ESTROGENOS CONJUGADOS 0.625mg/gr ENVASE X 40g</t>
  </si>
  <si>
    <t>TUBO</t>
  </si>
  <si>
    <t>CREMA VAGINAL</t>
  </si>
  <si>
    <t>0.625mg/gr</t>
  </si>
  <si>
    <t>BISOPROLOL 10mg</t>
  </si>
  <si>
    <t>METOPROLOL TARTRATO 50mg</t>
  </si>
  <si>
    <t>SAL REQUERIDA TARTRATO</t>
  </si>
  <si>
    <t>MESALAZINA LIBERACION PROLONGADA 2g</t>
  </si>
  <si>
    <t xml:space="preserve">GRANULOS DE LIBERACIÓN PROLONGADA </t>
  </si>
  <si>
    <t>2 g</t>
  </si>
  <si>
    <t>DEGARELIX ACETATO</t>
  </si>
  <si>
    <t>120 mg</t>
  </si>
  <si>
    <t>ROTIGOTINA</t>
  </si>
  <si>
    <t>8 mg4 mg/ 24 hr</t>
  </si>
  <si>
    <t>DALTEPARINA SODICA</t>
  </si>
  <si>
    <t>5.000 UI</t>
  </si>
  <si>
    <t>RIVASTIGMINA 27 mg</t>
  </si>
  <si>
    <t xml:space="preserve">27 mg </t>
  </si>
  <si>
    <t>SALMETEROL+FLUTICASONA (50+250) mcg/dosis ENVASE X 60 dosis</t>
  </si>
  <si>
    <t>(50+250) mcg/dosis</t>
  </si>
  <si>
    <t>MICOFENOLATO SODICO</t>
  </si>
  <si>
    <t>360 mg</t>
  </si>
  <si>
    <t xml:space="preserve">EVEROLIMUS </t>
  </si>
  <si>
    <t>1 MG</t>
  </si>
  <si>
    <t>METILPREDNISOLONA ACETATO 40mg (NO ES PARA USO IV)</t>
  </si>
  <si>
    <t>SUSPENSIÓN INYECTABLE</t>
  </si>
  <si>
    <t>40mg/ml</t>
  </si>
  <si>
    <t>ALFUZOSINA RETARD</t>
  </si>
  <si>
    <t>TABLETAS DE LIBERACION SOSTENIDA</t>
  </si>
  <si>
    <t>ATOSIBAN ACETATO SOLUCIONES 6,75 mg/0,9ml</t>
  </si>
  <si>
    <t>6,75 mg/0,9ml</t>
  </si>
  <si>
    <t xml:space="preserve">IINMUNOGLUBILINA HUMANA NORMAL  20% (2G/10ML) 
</t>
  </si>
  <si>
    <t xml:space="preserve">20% (2G/10ML) </t>
  </si>
  <si>
    <t>VACUNA ANTINEUMOCOCCICA ADULTOS</t>
  </si>
  <si>
    <t>23v</t>
  </si>
  <si>
    <t>SALMETEROL+FLUTICASONA BUCAL (50+100) mcg/dosis ENVASE X 60 dosis</t>
  </si>
  <si>
    <t>SOLUCIÓN PARA INHALAR BUCAL</t>
  </si>
  <si>
    <t>(50+100) mcg/dosis</t>
  </si>
  <si>
    <t>PRAMIPEXOL 3mg</t>
  </si>
  <si>
    <t>3  mg</t>
  </si>
  <si>
    <t>METOPROLOL (SUCCINATO) 100mg</t>
  </si>
  <si>
    <t xml:space="preserve">100 mg </t>
  </si>
  <si>
    <t>IBRUTINIB</t>
  </si>
  <si>
    <t>140 mg</t>
  </si>
  <si>
    <t>METOXIPOLIETILENGLICOL-EPOETINA BETA 50MCG/0.3ML</t>
  </si>
  <si>
    <t>50MCG/0.3ML</t>
  </si>
  <si>
    <t>AXITINIB</t>
  </si>
  <si>
    <t>INSULINA LISPRO DE ACCION RAPIDA (HUMALOG) ENVASE X 10ml</t>
  </si>
  <si>
    <t>MEMANTINA (CLORHIDRATO)</t>
  </si>
  <si>
    <t xml:space="preserve">RIVAROXABAN </t>
  </si>
  <si>
    <t>2.5mg</t>
  </si>
  <si>
    <t>AMLODIPINO + HIDROCLOROTIAZIDA + VALSARTAN (5+12.5+160) MG</t>
  </si>
  <si>
    <t>(5+12.5+160) MG</t>
  </si>
  <si>
    <t>VALPROICO ACIDO 250mg CAPSULAS</t>
  </si>
  <si>
    <t>SITAGLIPTINA</t>
  </si>
  <si>
    <t xml:space="preserve"> 50mg</t>
  </si>
  <si>
    <t>FINGOLIMOD 0.5 mg</t>
  </si>
  <si>
    <t>0.5 mg</t>
  </si>
  <si>
    <t>MIRTAZAPINA</t>
  </si>
  <si>
    <t>INSULINA LISPRO</t>
  </si>
  <si>
    <t>100 UI/ml</t>
  </si>
  <si>
    <t>RIOCIGUAT  2,5mg</t>
  </si>
  <si>
    <t>MONTELUKAST (SODICO) 10mg</t>
  </si>
  <si>
    <t>MERCAPTOPURINA</t>
  </si>
  <si>
    <t>DABIGATRAN ETEXILATO</t>
  </si>
  <si>
    <t>150  mg</t>
  </si>
  <si>
    <t>EFAVIRENZ+EMTRICITABINA+TENOFOVIR (600+200+300)mg</t>
  </si>
  <si>
    <t>(600+200+300)mg</t>
  </si>
  <si>
    <t>IPRATROPIO BR+FENOTEROL(NEBULIZAR)(0.25+0.5)mg/ml ENVASE X 20ml</t>
  </si>
  <si>
    <t>(0.25+0.5)mg/ml</t>
  </si>
  <si>
    <t>SE REQUIERE SOLUCION PARA NEBULIZAR X 20 ML</t>
  </si>
  <si>
    <t>MEMANTINA</t>
  </si>
  <si>
    <t>10.000 UI</t>
  </si>
  <si>
    <t>SAFINAMIDA</t>
  </si>
  <si>
    <t>LEFLUNOMIDA</t>
  </si>
  <si>
    <t>METOTREXATO JERINGA PRELLENA 15mg/0,3ml</t>
  </si>
  <si>
    <t>15mg/0,3ml</t>
  </si>
  <si>
    <t>MESALAZINA ENEMA 4g</t>
  </si>
  <si>
    <t>FRASCO APLICADOR</t>
  </si>
  <si>
    <t xml:space="preserve">ENEMA RECTAL </t>
  </si>
  <si>
    <t>4g</t>
  </si>
  <si>
    <t>RECTAL</t>
  </si>
  <si>
    <t>PROGESTERONA</t>
  </si>
  <si>
    <t>ORAL/VAG</t>
  </si>
  <si>
    <t>IVABRADINA 7,5mg</t>
  </si>
  <si>
    <t>7,5 mg</t>
  </si>
  <si>
    <t>QUETIAPINA RETARD</t>
  </si>
  <si>
    <t>50  mg</t>
  </si>
  <si>
    <t>PALONOSETRÓN 0.05mg/ml</t>
  </si>
  <si>
    <t>0,05mg/Ml</t>
  </si>
  <si>
    <t>(12,5 + 850)mg</t>
  </si>
  <si>
    <t>DAPAGLIFLOZINA+METFORMINA</t>
  </si>
  <si>
    <t xml:space="preserve">TABLETAS RECUBIERTAS DE LIBERACION PROLONGADA </t>
  </si>
  <si>
    <t>(10 /1000) mg</t>
  </si>
  <si>
    <t>VIGABATRIN</t>
  </si>
  <si>
    <t>FRACCION FLAVONOIDE MICRONIZADA (450+50)mg</t>
  </si>
  <si>
    <t>(450 +50)mg</t>
  </si>
  <si>
    <t>SEVOFLURANO 99%</t>
  </si>
  <si>
    <t>LETROZOL  2.5 mg</t>
  </si>
  <si>
    <t>EMPAGLIFLOZINA+LINAGLIPTINA</t>
  </si>
  <si>
    <t>(10+5)mg</t>
  </si>
  <si>
    <t>RILUZOL</t>
  </si>
  <si>
    <t>METOTREXATE</t>
  </si>
  <si>
    <t>25 mg/0,5ml</t>
  </si>
  <si>
    <t>3.6 mg</t>
  </si>
  <si>
    <t>RIVASTIGMINA 9mg</t>
  </si>
  <si>
    <t xml:space="preserve">9 mg </t>
  </si>
  <si>
    <t>DORZOLAMIDA+TIMOLOL (5+20)mg/ml ENVASE X 5ml</t>
  </si>
  <si>
    <t>(5+20)mg/ml</t>
  </si>
  <si>
    <t>PAZOPANIB</t>
  </si>
  <si>
    <t>RALTEGRAVIR (POTASICO) 400mg</t>
  </si>
  <si>
    <t>DALTEPARINA SÓDICA 7500U.I.</t>
  </si>
  <si>
    <t>7500 UI</t>
  </si>
  <si>
    <t>RIOCIGUAT</t>
  </si>
  <si>
    <t>1,5MG</t>
  </si>
  <si>
    <t>ANFOTERICINA B DEOXICOLATO 50mg</t>
  </si>
  <si>
    <t>ANASTROZOL</t>
  </si>
  <si>
    <t>INSULINA DETEMIR DE ACCION PROLONGADA (LEVEMIR) 300UI/3ml ENVASE X 3ml</t>
  </si>
  <si>
    <t>300UI/3ml (42,6mg/3ml)</t>
  </si>
  <si>
    <t>CEFUROXIME 500mg</t>
  </si>
  <si>
    <t>EZETIMIBE+ROSUVASTATINA</t>
  </si>
  <si>
    <t>(10+20) mg</t>
  </si>
  <si>
    <t>110  mg</t>
  </si>
  <si>
    <t xml:space="preserve">ITRACONAZOL   100  mg </t>
  </si>
  <si>
    <t>VENLAFAXINA (CLORHIDRATO) RETARD</t>
  </si>
  <si>
    <t>TAB/CAPS/GRAG/COMP DE LIBERACIÓN PROLONGADA</t>
  </si>
  <si>
    <t>IVABRADINA 5mg</t>
  </si>
  <si>
    <t>PILOCARPINA (CLORHIDRATO)</t>
  </si>
  <si>
    <t xml:space="preserve"> 5mg</t>
  </si>
  <si>
    <t>FLUTICASONA PROPIONATO FCO/CAPS/INH         125 mcg</t>
  </si>
  <si>
    <t>125 mcg</t>
  </si>
  <si>
    <t>MESALAZINA 1000mg</t>
  </si>
  <si>
    <t>GRANULADO</t>
  </si>
  <si>
    <t xml:space="preserve">1 g
</t>
  </si>
  <si>
    <t>SITAGLIPTINA + METFORMINA</t>
  </si>
  <si>
    <t>(50+1000)  mg</t>
  </si>
  <si>
    <t>INDAPAMIDA 2,5mg</t>
  </si>
  <si>
    <t>ROFLUMILAST 500mg</t>
  </si>
  <si>
    <t>500 mcg</t>
  </si>
  <si>
    <t>OXIBUTININO</t>
  </si>
  <si>
    <t>TABLETA DE LIBERACION SOSTENIDA</t>
  </si>
  <si>
    <t>GABAPENTIN</t>
  </si>
  <si>
    <t>300mg</t>
  </si>
  <si>
    <t xml:space="preserve">SORAFENIB </t>
  </si>
  <si>
    <t>AMLODIPINO  + HIDROCLOROTIAZIDA + VALSARTAN</t>
  </si>
  <si>
    <t>(10+12,5+160) mg</t>
  </si>
  <si>
    <t>RUXOLITINIB</t>
  </si>
  <si>
    <t>RIOCIGUAT  1 MG</t>
  </si>
  <si>
    <t>OXCARBAZEPINA</t>
  </si>
  <si>
    <t>600mg</t>
  </si>
  <si>
    <t>ARIPIPRAZOL 15mg</t>
  </si>
  <si>
    <t>CILOSTAZOL TABLETA 100 mg</t>
  </si>
  <si>
    <t>DAPAGLIFLOZINA+METFORMINA (5+1000)mg</t>
  </si>
  <si>
    <t>(5 /1000) mg</t>
  </si>
  <si>
    <t>TOPIRAMATO 50mg</t>
  </si>
  <si>
    <t>CARBAMAZEPINA RETARD 400mg (TEGRETOL)</t>
  </si>
  <si>
    <t>ESTRECHO MARGEN MARCA REQUERIDA</t>
  </si>
  <si>
    <t>TOBRAMICINA 300mg</t>
  </si>
  <si>
    <t>RISPERIDONA</t>
  </si>
  <si>
    <t>MICOFENOLATO (SODICO)</t>
  </si>
  <si>
    <t>180mg</t>
  </si>
  <si>
    <t>250mg  (como acido valproico)</t>
  </si>
  <si>
    <t>RITONAVIR 100mg</t>
  </si>
  <si>
    <t>APALUTAMIDA 60 MG</t>
  </si>
  <si>
    <t>RIVASTIGMINA 18 mg</t>
  </si>
  <si>
    <t>18 mg</t>
  </si>
  <si>
    <t>RASAGILINA MESILATO 1mg</t>
  </si>
  <si>
    <t>SODIO DIVALPROATO DE LIBERACION SOSTENDA (ER)</t>
  </si>
  <si>
    <t>TABLETA DE LIBERACION PROLONGADA</t>
  </si>
  <si>
    <t>INSULINA HUMANA DE ACCION RAPIDA (ASPARTICA) ENVASE X 3ml</t>
  </si>
  <si>
    <t>BIMATOPROST</t>
  </si>
  <si>
    <t xml:space="preserve">0.03% </t>
  </si>
  <si>
    <t>BRIMONIDINA</t>
  </si>
  <si>
    <t>INSULINA ANALOGA DE ACCION CORTA (APIDRA) 100 ui/ml ENVASE X 10ml</t>
  </si>
  <si>
    <t>1000UI/10 mL</t>
  </si>
  <si>
    <t>PRAMIPEXOL</t>
  </si>
  <si>
    <t>4.5 mg</t>
  </si>
  <si>
    <t>1.5 mg</t>
  </si>
  <si>
    <t>IPRATROPIO BROMURO SOLUCION NEBULIZAR 0.25mg/ml ENVASE X 20ml</t>
  </si>
  <si>
    <t>250mcg/ml</t>
  </si>
  <si>
    <t>AMLODIPINO  + VALSARTAN</t>
  </si>
  <si>
    <t>(5+80)  mg</t>
  </si>
  <si>
    <t>DEFLAZACORT</t>
  </si>
  <si>
    <t>LATANOPROST</t>
  </si>
  <si>
    <t>50mcg/ml</t>
  </si>
  <si>
    <t>TICAGRELOR 90mg</t>
  </si>
  <si>
    <t>90 mg</t>
  </si>
  <si>
    <t>CARBAMAZEPINA RETARD 200mg (TEGRETOL)</t>
  </si>
  <si>
    <t>LEVODOPA+CARBIDOPA+ ENTACAPONA</t>
  </si>
  <si>
    <t>(100/25/200)mg</t>
  </si>
  <si>
    <t>TELMISARTAN 80mg</t>
  </si>
  <si>
    <t>MICOFENOLATO MOFETILO X 250 mg</t>
  </si>
  <si>
    <t>AMLODIPINO+VALSARTAN (10+160)mg</t>
  </si>
  <si>
    <t>(10+160)mg</t>
  </si>
  <si>
    <t>ILOPROST TROMETAMINA 0.026 MG EQUIVALENTE A ILOPROST</t>
  </si>
  <si>
    <t>SN - SOLUCIONES PARA NEBULIZADORES O INHALADORES</t>
  </si>
  <si>
    <t>20mcg</t>
  </si>
  <si>
    <t>DUTASTERIDA</t>
  </si>
  <si>
    <t xml:space="preserve">0.5 mg </t>
  </si>
  <si>
    <t>62,5 mcg</t>
  </si>
  <si>
    <t xml:space="preserve">APOMORFINA </t>
  </si>
  <si>
    <t>30 mg/3 ml</t>
  </si>
  <si>
    <t xml:space="preserve">150 mg </t>
  </si>
  <si>
    <t>OXALIPLATINO 50mg</t>
  </si>
  <si>
    <t>LAMOTRIGINA</t>
  </si>
  <si>
    <t>TABLETA DISPERSABLE</t>
  </si>
  <si>
    <t>METOPROLOL (SUCCINATO) 25mg</t>
  </si>
  <si>
    <t xml:space="preserve">TABLETA LIBERACIÓN PROLONGADA </t>
  </si>
  <si>
    <t>PRUCALOPRIDA 2 MG TAB REC</t>
  </si>
  <si>
    <t>TABLETAS CON O SIN RECUBR  QUE NO MODIFIQUEN LIBERACION FARM</t>
  </si>
  <si>
    <t>2 mg</t>
  </si>
  <si>
    <t>IRBESARTAN   300 mg</t>
  </si>
  <si>
    <t>RIVAROXABÁN</t>
  </si>
  <si>
    <t>COLISTINA (COLISTIMETATO SODICO) 150mg</t>
  </si>
  <si>
    <t>COLISTIMETATO DE SODIO 384 mg EQUIVALENTE A COLISTINA 150mg</t>
  </si>
  <si>
    <t>TRAVOPROST</t>
  </si>
  <si>
    <t>40mcg/ml</t>
  </si>
  <si>
    <t>LINAGLIPTINA + METFORMINA</t>
  </si>
  <si>
    <t>(2.5+850) mg</t>
  </si>
  <si>
    <t>AMLODIPINO+TELMISARTAN (10+80)mg (MICARDIS AMLO)</t>
  </si>
  <si>
    <t>(10+80) mg</t>
  </si>
  <si>
    <t>FLUVOXAMINA MALEATO  100 mg</t>
  </si>
  <si>
    <t>IRBESARTAN 150mg</t>
  </si>
  <si>
    <t>LEVODOPA+CARDIDOPA+ENTACAPONA</t>
  </si>
  <si>
    <t>(200+50+200)mg</t>
  </si>
  <si>
    <t>SITAGLIPTINA+METFORMINA (50+850)mg</t>
  </si>
  <si>
    <t>(50+850) mg</t>
  </si>
  <si>
    <t>TOPIRAMATO</t>
  </si>
  <si>
    <t xml:space="preserve"> 25mg</t>
  </si>
  <si>
    <t>CILOSTAZOL 50mg</t>
  </si>
  <si>
    <t xml:space="preserve"> 50 mg</t>
  </si>
  <si>
    <t>VERAPAMILO (CLORHIDRATO)+TRANDOLAPRIL (180+2)mg</t>
  </si>
  <si>
    <t xml:space="preserve"> TABLETA DE LIBERACION SOSTENIDA</t>
  </si>
  <si>
    <t>(180+2)mg</t>
  </si>
  <si>
    <t>SIROLIMUS   1 mg</t>
  </si>
  <si>
    <t>EVEROLIMUS</t>
  </si>
  <si>
    <t>0.5mg</t>
  </si>
  <si>
    <t>CIPROFIBRATO 100mg</t>
  </si>
  <si>
    <t>GALANTAMINA  8 mg</t>
  </si>
  <si>
    <t>8 mg</t>
  </si>
  <si>
    <t>FLUMAZENIL 0,5mg/5ml</t>
  </si>
  <si>
    <t>0,5mg/5mL</t>
  </si>
  <si>
    <t>6mg</t>
  </si>
  <si>
    <t>APREPITANT (125/80)mg KIT X 3 CAPSULAS (1CAPS=125mg-1CAPS=80mg-1CAPS=80mg)</t>
  </si>
  <si>
    <t>(125/80) mg</t>
  </si>
  <si>
    <t>VENLAFAXINA</t>
  </si>
  <si>
    <t>20mg/0.40ml</t>
  </si>
  <si>
    <t>NEBIVOLOL 5mg</t>
  </si>
  <si>
    <t xml:space="preserve"> 5 mg</t>
  </si>
  <si>
    <t>CEFUROXIME 250mg/5ml</t>
  </si>
  <si>
    <t>250mg/5ml</t>
  </si>
  <si>
    <t>VALSARTAN + AMLODIPINO + HIDROCLOROTIAZIDA</t>
  </si>
  <si>
    <t>(320+10+25)mg</t>
  </si>
  <si>
    <t>103 230003</t>
  </si>
  <si>
    <t>BACLOFENO 10mg</t>
  </si>
  <si>
    <t xml:space="preserve">BUPROPION   150 mg </t>
  </si>
  <si>
    <t>3mg</t>
  </si>
  <si>
    <t>AMISULPRIDE</t>
  </si>
  <si>
    <t>TIOTROPIO BROMURO 18mcg CAPSULA</t>
  </si>
  <si>
    <t>18 mcg</t>
  </si>
  <si>
    <t>LEVONORGESTREL</t>
  </si>
  <si>
    <t>0.75 mg</t>
  </si>
  <si>
    <t>TELMISARTAN 40MG</t>
  </si>
  <si>
    <t>VILDAGLIPTINA+METFORMINA</t>
  </si>
  <si>
    <t>(50+1000) mg</t>
  </si>
  <si>
    <t>AMLODIPINO+IRBESARTAN (5+300)mg</t>
  </si>
  <si>
    <t>(5+300) mg</t>
  </si>
  <si>
    <t>DONEPECILO (CLORHIDRATO)</t>
  </si>
  <si>
    <t>METOPROLOL TARTRATO 100mg</t>
  </si>
  <si>
    <t>LEFLUNOMIDA COMP/TAB/CAPS/GRAGE       100mg</t>
  </si>
  <si>
    <t>AMLODIPINO+TELMISARTAN (5+80)mg (MICARDIS AMLO)</t>
  </si>
  <si>
    <t>(5+80)mg</t>
  </si>
  <si>
    <t>LINAGLIPTINA+METFORMINA</t>
  </si>
  <si>
    <t>(2.5+1000)  mg</t>
  </si>
  <si>
    <t>DOMPERIDONA 10mg</t>
  </si>
  <si>
    <t>PARCHE TRANSDÉRMICO</t>
  </si>
  <si>
    <t>4 mg/ 24 hrs</t>
  </si>
  <si>
    <t>EZETIMIBA 10mg</t>
  </si>
  <si>
    <t>TIMOLOL MALEATO</t>
  </si>
  <si>
    <t>103 410010</t>
  </si>
  <si>
    <t xml:space="preserve">BILASTINA </t>
  </si>
  <si>
    <t>MESALAZINA 500mg</t>
  </si>
  <si>
    <t>500 MG</t>
  </si>
  <si>
    <t xml:space="preserve">0.75  mg </t>
  </si>
  <si>
    <t>VERAPAMILO (CLORHIDRATO) 120mg</t>
  </si>
  <si>
    <t>ETRAVIRINA  TABLETA 200 mg</t>
  </si>
  <si>
    <t>TELMISARTAN+HIDROCLOROTIAZIDA   (80+12.5) mg(MICARDIS ® PLUS COMPRIMIDOS  80 / 12.5 MG)</t>
  </si>
  <si>
    <t>(80+12.5) mg</t>
  </si>
  <si>
    <t>EZETIMIBE + ROSUVASTATINA</t>
  </si>
  <si>
    <t>(10+10)MG</t>
  </si>
  <si>
    <t>DARIFENACINA</t>
  </si>
  <si>
    <t>CABERGOLINA</t>
  </si>
  <si>
    <t>INDAPAMIDA  1.5 mg</t>
  </si>
  <si>
    <t>VILDAGLIPTINA</t>
  </si>
  <si>
    <t>CAPECITABINA</t>
  </si>
  <si>
    <t>ESZOPICLONA</t>
  </si>
  <si>
    <t>TACROLIMUS 0.03%</t>
  </si>
  <si>
    <t>VORICONAZOL 50mg</t>
  </si>
  <si>
    <t>LANSOPRAZOL X 15 mg</t>
  </si>
  <si>
    <t xml:space="preserve"> CAPSULAS DE LIBERACION RETARDADA</t>
  </si>
  <si>
    <t xml:space="preserve">15 mg  </t>
  </si>
  <si>
    <t>BUDESONIDA+FORMOTEROL(200+6)mcg/PUFF ENVASE X 30 dosis</t>
  </si>
  <si>
    <t>(200 + 6 )mcg</t>
  </si>
  <si>
    <t>LEVODOPA+CARBIDOPA+ ENTACAPONA  (50/12,5/200)mg</t>
  </si>
  <si>
    <t>(50/12,5/200)mg</t>
  </si>
  <si>
    <t>PREGABALINA RETARD</t>
  </si>
  <si>
    <t>METFORMINA+SITAGLIPTINA</t>
  </si>
  <si>
    <t>(1000 + 50) mg</t>
  </si>
  <si>
    <t xml:space="preserve">CANDESARTÁN CILEXETILO 16mg </t>
  </si>
  <si>
    <t>16 mg</t>
  </si>
  <si>
    <t>DESMOPRESINA</t>
  </si>
  <si>
    <t>Liofillizado</t>
  </si>
  <si>
    <t xml:space="preserve">POLVO LIOFILIZADO </t>
  </si>
  <si>
    <t>120mcg</t>
  </si>
  <si>
    <t>QUETIAPINA  200 mg</t>
  </si>
  <si>
    <t>ESZOPICLONA  3 mg</t>
  </si>
  <si>
    <t>3 mg</t>
  </si>
  <si>
    <t>VERAPAMILO (CLORHIDRATO) 80mg</t>
  </si>
  <si>
    <t>DORZOLAMIDA CLORHIDRATO</t>
  </si>
  <si>
    <t>2%</t>
  </si>
  <si>
    <t>BUDESONIDA   3 mg</t>
  </si>
  <si>
    <t>MONTELUKAST (SODICO) 5mg</t>
  </si>
  <si>
    <t xml:space="preserve"> TABLETA MASTICABLE</t>
  </si>
  <si>
    <t xml:space="preserve">VENLAFAXINA  CAPSULAS DE LIBERACION PROLONGADA 37,5 mg  </t>
  </si>
  <si>
    <t>CAPSULA DE LIBERACION PROLONGADA</t>
  </si>
  <si>
    <t>CAPSULAS DE LIBERACION PROLONGADA</t>
  </si>
  <si>
    <t xml:space="preserve">37,5 mg  </t>
  </si>
  <si>
    <t>CAPSULAS DE LIBERACIÓN SOSTENIDA</t>
  </si>
  <si>
    <t>0,5 mg</t>
  </si>
  <si>
    <t>BICALUTAMIDA</t>
  </si>
  <si>
    <t>AMLODIPINO+IRBESARTAN (10+300)mg</t>
  </si>
  <si>
    <t>(10+300) mg</t>
  </si>
  <si>
    <t>MONTELUKAST (SODICO) 4mg</t>
  </si>
  <si>
    <t>4mg</t>
  </si>
  <si>
    <t>DARUNAVIR 600mg</t>
  </si>
  <si>
    <t>SALBUTAMOL SOLUCION NEBULIZAR 5mg/ml</t>
  </si>
  <si>
    <t>SOLUCIÓN PARA NEBULIZAR</t>
  </si>
  <si>
    <t>5mg/ml</t>
  </si>
  <si>
    <t>CANDESARTAN CILEXETILO</t>
  </si>
  <si>
    <t>EFAVIRENZ 600mg</t>
  </si>
  <si>
    <t>PALIPERIDONA 3 mg</t>
  </si>
  <si>
    <t>CARBAMAZEPINA 100mg/5ml ENVASE X (100-120)ml</t>
  </si>
  <si>
    <t>100 mg/5 mL</t>
  </si>
  <si>
    <t>PRESENTACION REQUERIDA 100-120 ML</t>
  </si>
  <si>
    <t>TIOCTICO ACIDO  600 mg</t>
  </si>
  <si>
    <t>GLICOPIRRONIO BROMURO 50mcg</t>
  </si>
  <si>
    <t>50  mcg</t>
  </si>
  <si>
    <t xml:space="preserve">BUPROPION LIBERACION MODIFICADA300 mg </t>
  </si>
  <si>
    <t>(150/37,5/200)mg</t>
  </si>
  <si>
    <t>ESTROGENOS CONJUGADOS COMP/TAB/CAPS/GRAGE       0.625mg</t>
  </si>
  <si>
    <t>0.625mg</t>
  </si>
  <si>
    <t xml:space="preserve">ORLISTAT </t>
  </si>
  <si>
    <t>NEBIVOLOL 2,5mg</t>
  </si>
  <si>
    <t>OLMESARTAN 20 mg</t>
  </si>
  <si>
    <t>METILPREDNISOLONA SUCCINATO SODICO</t>
  </si>
  <si>
    <t>40mg</t>
  </si>
  <si>
    <t>RIVASTIGMINA</t>
  </si>
  <si>
    <t xml:space="preserve">3 mg </t>
  </si>
  <si>
    <t>ESTRIOL  DE LIBERACIÓN MODIFICADA</t>
  </si>
  <si>
    <t>OVULO VAGINAL DE LIBERACION SOSTENIDA</t>
  </si>
  <si>
    <t>3.5mg</t>
  </si>
  <si>
    <t>AMLODIPINO/VALSARTAN Caja por 28 comprimidos en blister PA/AL/PVC (10+320)mg</t>
  </si>
  <si>
    <t>(10+320)mg</t>
  </si>
  <si>
    <t>ABACAVIR+LAMIVUDINA (600+300)mg</t>
  </si>
  <si>
    <t>(600+300)mg</t>
  </si>
  <si>
    <t>HIDROCLOROTIAZIDA+TELMISARTAN (12,5+80)mg</t>
  </si>
  <si>
    <t>(12.5+80) mg</t>
  </si>
  <si>
    <t>AGOMELATINA 25 MG</t>
  </si>
  <si>
    <t>VILDAGLIPTINA + METFORMINA  (50+500) mg</t>
  </si>
  <si>
    <t>(50+500) mg</t>
  </si>
  <si>
    <t>32 mg</t>
  </si>
  <si>
    <t>PRAMIPEXOL 0,375mg</t>
  </si>
  <si>
    <t xml:space="preserve">TABLETA DE LIBERACIÓN PROLONGADA </t>
  </si>
  <si>
    <t xml:space="preserve">0.375  mg </t>
  </si>
  <si>
    <t>SODIO HIALURONATO (USO OFTALMICO)</t>
  </si>
  <si>
    <t>(14-16)MG</t>
  </si>
  <si>
    <t xml:space="preserve">TOTAL </t>
  </si>
  <si>
    <t>PUNTAJE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</si>
  <si>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</si>
  <si>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</si>
  <si>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</si>
  <si>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</si>
  <si>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</si>
  <si>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</si>
  <si>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</si>
  <si>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</si>
  <si>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</si>
  <si>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</si>
  <si>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</si>
  <si>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</si>
  <si>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</si>
  <si>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</si>
  <si>
    <t>POLVO LIOFIZADO Y/O ESTERIL PARA RECONSTITUIR / SOLUCION INYECTABLE</t>
  </si>
  <si>
    <t>POLVO LIOFILIZADO PARA RECONSTITUIR A SOLUCION O SUSPENSION  INYECTABLE</t>
  </si>
  <si>
    <t>OFTALMICA- CONJUNTIVAL</t>
  </si>
  <si>
    <t>SUSPENSION / SOLUCION INYECTABLE</t>
  </si>
  <si>
    <t>TIOTROPIO BROMURO 2.5mcg/pulsacion ENVASE X 30 Dosis</t>
  </si>
  <si>
    <t>SUSPENSIONES PARA NEBULIZADORES O INHALADORES</t>
  </si>
  <si>
    <t>CLOPIDOGREL (BISULFATO) 75mg (plavix)</t>
  </si>
  <si>
    <t>VALPROICO ACIDO + VALPROATO DE SODIO (DIVALPROATO SODICO) LIBERACION MODIFICADA</t>
  </si>
  <si>
    <t>PRAMIPEXOL CAPSULA DE LIBERACION PROLONGADA</t>
  </si>
  <si>
    <t>UMECLIDINIO BROMURO 62,5mcg ENVASE POR 30 DOSIS</t>
  </si>
  <si>
    <t>DESVENLAFAXINA (SUCCINATO) 50mg TABLETA DE LIBERACION RETARDADA,
DESVENLAFAXINA (SUCCINATO) 50mg TABLETA DE LIBERACION RETARDADA,
DESVENLAFAXINA (SUCCINATO) 50mg TABLETA DE LIBERACION RETARDADA</t>
  </si>
  <si>
    <t xml:space="preserve">CANDESARTAN (CILEXETILO) 32mg </t>
  </si>
  <si>
    <t>CUMPLE / NO CUMPLE</t>
  </si>
  <si>
    <t>PHARMASAN S.A.S.</t>
  </si>
  <si>
    <t>DISTRIBUIDORA COLOMBIANA DE MEDICAMENTOS Y TECNOLOGIAS EN SALUD SAS - DISCOLMETS S.A.S</t>
  </si>
  <si>
    <t>UT MEDMFEN 27</t>
  </si>
  <si>
    <t>VALPFARMA SAS</t>
  </si>
  <si>
    <t xml:space="preserve">PRODUCTO NO INCLUIDO EN SU OFERTA POR EL PROPENTE </t>
  </si>
  <si>
    <t>CONCEPTO TECNICO PARA ASIGNACIÓN DE PUNTAJE</t>
  </si>
  <si>
    <t>PUNTAJE ECONÓMICO (OFERTAS HABILITADAS TÉCNICA, JURÍDICA Y ECONÓMICA)</t>
  </si>
  <si>
    <t>MENOR VALOR OFERTADO POR ÍTEM (OFERTAS HABILITADAS TÉCNICA, JURÍDICA Y ECONÓMICA)</t>
  </si>
  <si>
    <t>CUMPLE</t>
  </si>
  <si>
    <t>NO CUMPLE</t>
  </si>
  <si>
    <t xml:space="preserve"> CUMPLE</t>
  </si>
  <si>
    <t xml:space="preserve">CUMPLE </t>
  </si>
  <si>
    <t xml:space="preserve">NO CUMPLE </t>
  </si>
  <si>
    <t>NO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</si>
</sst>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164" formatCode="&quot;$&quot;\ #,##0"/>
    <numFmt numFmtId="165" formatCode="#,##0.0000000000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8"/>
      <color theme="1"/>
      <name val="Arial Narrow"/>
      <family val="2"/>
    </font>
    <font>
      <sz val="8"/>
      <color theme="0"/>
      <name val="Arial Narrow"/>
      <family val="2"/>
    </font>
    <font>
      <sz val="11"/>
      <color theme="1"/>
      <name val="Calibri"/>
      <family val="2"/>
    </font>
    <font>
      <b/>
      <sz val="8"/>
      <color theme="4" tint="-0.249977111117893"/>
      <name val="Arial Narrow"/>
      <family val="2"/>
    </font>
    <font>
      <sz val="8"/>
      <color theme="1"/>
      <name val="Arial Narrow"/>
      <family val="2"/>
    </font>
    <font>
      <b/>
      <sz val="6.95"/>
      <color theme="4" tint="-0.249977111117893"/>
      <name val="Aptos Narrow"/>
      <family val="2"/>
    </font>
    <font>
      <sz val="8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rgb="FF0070C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17" fillId="8" borderId="19" applyNumberFormat="0" applyAlignment="0" applyProtection="0"/>
    <xf numFmtId="0" fontId="1" fillId="0" borderId="0"/>
    <xf numFmtId="0" fontId="1" fillId="0" borderId="0"/>
  </cellStyleXfs>
  <cellXfs count="111">
    <xf numFmtId="0" fontId="0" fillId="0" borderId="0" xfId="0"/>
    <xf numFmtId="0" fontId="2" fillId="0" borderId="0" xfId="0" applyFont="1"/>
    <xf numFmtId="3" fontId="4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4" fillId="4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7" fillId="2" borderId="10" xfId="0" applyFont="1" applyFill="1" applyBorder="1"/>
    <xf numFmtId="3" fontId="4" fillId="4" borderId="17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right" vertical="center"/>
    </xf>
    <xf numFmtId="165" fontId="10" fillId="0" borderId="17" xfId="0" applyNumberFormat="1" applyFont="1" applyBorder="1" applyAlignment="1">
      <alignment horizontal="right" vertical="center"/>
    </xf>
    <xf numFmtId="165" fontId="10" fillId="2" borderId="17" xfId="0" applyNumberFormat="1" applyFont="1" applyFill="1" applyBorder="1" applyAlignment="1">
      <alignment horizontal="right" vertical="center"/>
    </xf>
    <xf numFmtId="164" fontId="10" fillId="0" borderId="17" xfId="0" applyNumberFormat="1" applyFont="1" applyBorder="1" applyAlignment="1">
      <alignment horizontal="right" vertical="center"/>
    </xf>
    <xf numFmtId="3" fontId="10" fillId="0" borderId="17" xfId="0" applyNumberFormat="1" applyFont="1" applyBorder="1" applyAlignment="1">
      <alignment horizontal="center" vertical="center"/>
    </xf>
    <xf numFmtId="165" fontId="11" fillId="2" borderId="17" xfId="0" applyNumberFormat="1" applyFont="1" applyFill="1" applyBorder="1" applyAlignment="1">
      <alignment horizontal="center" vertical="center"/>
    </xf>
    <xf numFmtId="165" fontId="11" fillId="2" borderId="17" xfId="0" applyNumberFormat="1" applyFont="1" applyFill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3" fontId="4" fillId="0" borderId="17" xfId="0" applyNumberFormat="1" applyFont="1" applyBorder="1" applyAlignment="1">
      <alignment horizontal="center"/>
    </xf>
    <xf numFmtId="9" fontId="10" fillId="0" borderId="0" xfId="0" applyNumberFormat="1" applyFont="1"/>
    <xf numFmtId="2" fontId="10" fillId="0" borderId="0" xfId="0" applyNumberFormat="1" applyFont="1"/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center"/>
    </xf>
    <xf numFmtId="164" fontId="10" fillId="0" borderId="7" xfId="0" applyNumberFormat="1" applyFont="1" applyBorder="1" applyAlignment="1">
      <alignment horizontal="right" vertical="center"/>
    </xf>
    <xf numFmtId="164" fontId="4" fillId="4" borderId="17" xfId="0" applyNumberFormat="1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3" fillId="0" borderId="4" xfId="0" applyFont="1" applyBorder="1" applyAlignment="1">
      <alignment horizontal="center" vertical="center" wrapText="1"/>
    </xf>
    <xf numFmtId="165" fontId="16" fillId="2" borderId="17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18" xfId="0" applyFont="1" applyBorder="1"/>
    <xf numFmtId="3" fontId="18" fillId="8" borderId="4" xfId="1" applyNumberFormat="1" applyFont="1" applyBorder="1" applyAlignment="1">
      <alignment horizontal="center" vertical="center" wrapText="1"/>
    </xf>
    <xf numFmtId="6" fontId="0" fillId="0" borderId="0" xfId="0" applyNumberFormat="1"/>
    <xf numFmtId="164" fontId="10" fillId="9" borderId="14" xfId="0" applyNumberFormat="1" applyFont="1" applyFill="1" applyBorder="1" applyAlignment="1">
      <alignment horizontal="right" vertical="center"/>
    </xf>
    <xf numFmtId="164" fontId="10" fillId="10" borderId="14" xfId="0" applyNumberFormat="1" applyFont="1" applyFill="1" applyBorder="1" applyAlignment="1">
      <alignment horizontal="right" vertical="center"/>
    </xf>
    <xf numFmtId="164" fontId="0" fillId="0" borderId="0" xfId="0" applyNumberFormat="1"/>
    <xf numFmtId="3" fontId="18" fillId="8" borderId="2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18" fillId="11" borderId="4" xfId="1" applyNumberFormat="1" applyFont="1" applyFill="1" applyBorder="1" applyAlignment="1">
      <alignment horizontal="center" vertical="center" wrapText="1"/>
    </xf>
    <xf numFmtId="3" fontId="18" fillId="11" borderId="24" xfId="1" applyNumberFormat="1" applyFont="1" applyFill="1" applyBorder="1" applyAlignment="1">
      <alignment horizontal="center" vertical="center" wrapText="1"/>
    </xf>
    <xf numFmtId="0" fontId="0" fillId="0" borderId="4" xfId="0" applyBorder="1"/>
    <xf numFmtId="164" fontId="0" fillId="0" borderId="4" xfId="0" applyNumberFormat="1" applyBorder="1"/>
    <xf numFmtId="164" fontId="10" fillId="0" borderId="15" xfId="0" applyNumberFormat="1" applyFont="1" applyBorder="1" applyAlignment="1">
      <alignment horizontal="right" vertical="center"/>
    </xf>
    <xf numFmtId="164" fontId="10" fillId="0" borderId="14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0" fillId="0" borderId="0" xfId="0" applyBorder="1"/>
    <xf numFmtId="164" fontId="0" fillId="0" borderId="25" xfId="0" applyNumberFormat="1" applyBorder="1"/>
    <xf numFmtId="164" fontId="0" fillId="0" borderId="0" xfId="0" applyNumberFormat="1" applyBorder="1"/>
    <xf numFmtId="0" fontId="0" fillId="0" borderId="25" xfId="0" applyBorder="1"/>
    <xf numFmtId="165" fontId="10" fillId="0" borderId="17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4" fillId="0" borderId="4" xfId="0" applyNumberFormat="1" applyFont="1" applyBorder="1" applyAlignment="1">
      <alignment horizontal="center" vertical="center"/>
    </xf>
    <xf numFmtId="0" fontId="19" fillId="12" borderId="23" xfId="3" applyFont="1" applyFill="1" applyBorder="1" applyAlignment="1">
      <alignment horizontal="center" vertical="center" wrapText="1"/>
    </xf>
    <xf numFmtId="0" fontId="19" fillId="12" borderId="4" xfId="3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64" fontId="0" fillId="0" borderId="26" xfId="0" applyNumberFormat="1" applyBorder="1"/>
    <xf numFmtId="164" fontId="10" fillId="0" borderId="13" xfId="0" applyNumberFormat="1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6" fontId="0" fillId="0" borderId="0" xfId="0" applyNumberFormat="1" applyBorder="1"/>
    <xf numFmtId="164" fontId="10" fillId="0" borderId="16" xfId="0" applyNumberFormat="1" applyFont="1" applyBorder="1" applyAlignment="1">
      <alignment horizontal="right"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9" borderId="15" xfId="0" applyNumberFormat="1" applyFont="1" applyFill="1" applyBorder="1" applyAlignment="1">
      <alignment horizontal="center" vertical="center"/>
    </xf>
    <xf numFmtId="164" fontId="10" fillId="10" borderId="15" xfId="0" applyNumberFormat="1" applyFont="1" applyFill="1" applyBorder="1" applyAlignment="1">
      <alignment horizontal="center" vertical="center"/>
    </xf>
    <xf numFmtId="0" fontId="20" fillId="13" borderId="1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 wrapText="1"/>
    </xf>
    <xf numFmtId="0" fontId="7" fillId="0" borderId="14" xfId="0" applyFont="1" applyBorder="1"/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3" fontId="4" fillId="4" borderId="8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0" fontId="7" fillId="0" borderId="15" xfId="0" applyFont="1" applyBorder="1"/>
    <xf numFmtId="0" fontId="7" fillId="0" borderId="16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7" fillId="0" borderId="11" xfId="0" applyFont="1" applyBorder="1"/>
    <xf numFmtId="0" fontId="7" fillId="0" borderId="12" xfId="0" applyFont="1" applyBorder="1"/>
    <xf numFmtId="3" fontId="4" fillId="6" borderId="7" xfId="0" applyNumberFormat="1" applyFont="1" applyFill="1" applyBorder="1" applyAlignment="1">
      <alignment horizontal="center" vertical="center" wrapText="1"/>
    </xf>
    <xf numFmtId="0" fontId="7" fillId="0" borderId="13" xfId="0" applyFont="1" applyBorder="1"/>
    <xf numFmtId="3" fontId="4" fillId="6" borderId="7" xfId="0" applyNumberFormat="1" applyFont="1" applyFill="1" applyBorder="1" applyAlignment="1">
      <alignment horizontal="center" vertical="center"/>
    </xf>
    <xf numFmtId="3" fontId="4" fillId="4" borderId="7" xfId="0" applyNumberFormat="1" applyFont="1" applyFill="1" applyBorder="1" applyAlignment="1">
      <alignment horizontal="center" vertical="center"/>
    </xf>
    <xf numFmtId="3" fontId="18" fillId="8" borderId="20" xfId="1" applyNumberFormat="1" applyFont="1" applyBorder="1" applyAlignment="1">
      <alignment horizontal="center" vertical="center" wrapText="1"/>
    </xf>
    <xf numFmtId="3" fontId="18" fillId="8" borderId="21" xfId="1" applyNumberFormat="1" applyFont="1" applyBorder="1" applyAlignment="1">
      <alignment horizontal="center" vertical="center" wrapText="1"/>
    </xf>
    <xf numFmtId="3" fontId="18" fillId="8" borderId="22" xfId="1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3" fontId="18" fillId="8" borderId="4" xfId="1" applyNumberFormat="1" applyFont="1" applyBorder="1" applyAlignment="1">
      <alignment horizontal="center" vertical="center" wrapText="1"/>
    </xf>
    <xf numFmtId="3" fontId="18" fillId="8" borderId="24" xfId="1" applyNumberFormat="1" applyFont="1" applyBorder="1" applyAlignment="1">
      <alignment horizontal="center" vertical="center" wrapText="1"/>
    </xf>
    <xf numFmtId="0" fontId="19" fillId="12" borderId="4" xfId="2" applyFont="1" applyFill="1" applyBorder="1" applyAlignment="1">
      <alignment horizontal="center" vertical="center" wrapText="1"/>
    </xf>
    <xf numFmtId="0" fontId="19" fillId="12" borderId="4" xfId="3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wrapText="1"/>
    </xf>
  </cellXfs>
  <cellStyles count="4">
    <cellStyle name="Celda de comprobación" xfId="1" builtinId="23"/>
    <cellStyle name="Normal" xfId="0" builtinId="0"/>
    <cellStyle name="Normal 2" xfId="3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83"/>
  <sheetViews>
    <sheetView tabSelected="1" topLeftCell="P1" zoomScale="115" zoomScaleNormal="115" workbookViewId="0">
      <selection activeCell="AC6" sqref="AC6"/>
    </sheetView>
  </sheetViews>
  <sheetFormatPr baseColWidth="10" defaultColWidth="14.42578125" defaultRowHeight="15" customHeight="1"/>
  <cols>
    <col min="1" max="1" width="4.140625" customWidth="1"/>
    <col min="2" max="2" width="8.140625" customWidth="1"/>
    <col min="3" max="3" width="12.42578125" customWidth="1"/>
    <col min="4" max="4" width="20" customWidth="1"/>
    <col min="5" max="5" width="25.85546875" customWidth="1"/>
    <col min="6" max="6" width="14.42578125" customWidth="1"/>
    <col min="7" max="7" width="32.42578125" customWidth="1"/>
    <col min="8" max="8" width="14.28515625" customWidth="1"/>
    <col min="9" max="9" width="19" customWidth="1"/>
    <col min="10" max="10" width="13.7109375" customWidth="1"/>
    <col min="11" max="11" width="15.85546875" customWidth="1"/>
    <col min="12" max="12" width="17.5703125" customWidth="1"/>
    <col min="13" max="13" width="13.7109375" customWidth="1"/>
    <col min="14" max="14" width="30" customWidth="1"/>
    <col min="30" max="30" width="14.42578125" style="51"/>
  </cols>
  <sheetData>
    <row r="1" spans="1:31" ht="62.25" customHeight="1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108" t="s">
        <v>13</v>
      </c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6" t="s">
        <v>1111</v>
      </c>
      <c r="AB1" s="106"/>
      <c r="AC1" s="106"/>
      <c r="AD1" s="106"/>
      <c r="AE1" s="106"/>
    </row>
    <row r="2" spans="1:31" ht="16.5" customHeight="1">
      <c r="A2" s="95" t="s">
        <v>1</v>
      </c>
      <c r="B2" s="97" t="s">
        <v>2</v>
      </c>
      <c r="C2" s="97" t="s">
        <v>3</v>
      </c>
      <c r="D2" s="95" t="s">
        <v>4</v>
      </c>
      <c r="E2" s="95" t="s">
        <v>5</v>
      </c>
      <c r="F2" s="84" t="s">
        <v>6</v>
      </c>
      <c r="G2" s="84" t="s">
        <v>7</v>
      </c>
      <c r="H2" s="84" t="s">
        <v>8</v>
      </c>
      <c r="I2" s="98" t="s">
        <v>9</v>
      </c>
      <c r="J2" s="84" t="s">
        <v>10</v>
      </c>
      <c r="K2" s="84" t="s">
        <v>11</v>
      </c>
      <c r="L2" s="88" t="s">
        <v>12</v>
      </c>
      <c r="M2" s="89"/>
      <c r="N2" s="10"/>
      <c r="O2" s="102" t="s">
        <v>1105</v>
      </c>
      <c r="P2" s="102"/>
      <c r="Q2" s="102"/>
      <c r="R2" s="103" t="s">
        <v>1106</v>
      </c>
      <c r="S2" s="103"/>
      <c r="T2" s="103"/>
      <c r="U2" s="103" t="s">
        <v>1107</v>
      </c>
      <c r="V2" s="103"/>
      <c r="W2" s="103"/>
      <c r="X2" s="103" t="s">
        <v>1108</v>
      </c>
      <c r="Y2" s="103"/>
      <c r="Z2" s="103"/>
      <c r="AA2" s="69"/>
      <c r="AB2" s="70" t="s">
        <v>1105</v>
      </c>
      <c r="AC2" s="70" t="s">
        <v>1106</v>
      </c>
      <c r="AD2" s="70" t="s">
        <v>1107</v>
      </c>
      <c r="AE2" s="70" t="s">
        <v>1108</v>
      </c>
    </row>
    <row r="3" spans="1:31" ht="16.5" customHeight="1">
      <c r="A3" s="96"/>
      <c r="B3" s="96"/>
      <c r="C3" s="96"/>
      <c r="D3" s="96"/>
      <c r="E3" s="96"/>
      <c r="F3" s="96"/>
      <c r="G3" s="96"/>
      <c r="H3" s="96"/>
      <c r="I3" s="96"/>
      <c r="J3" s="96"/>
      <c r="K3" s="85"/>
      <c r="L3" s="90"/>
      <c r="M3" s="91"/>
      <c r="N3" s="86" t="s">
        <v>14</v>
      </c>
      <c r="O3" s="101" t="s">
        <v>15</v>
      </c>
      <c r="P3" s="99"/>
      <c r="Q3" s="99"/>
      <c r="R3" s="99" t="s">
        <v>15</v>
      </c>
      <c r="S3" s="99"/>
      <c r="T3" s="99"/>
      <c r="U3" s="99" t="s">
        <v>15</v>
      </c>
      <c r="V3" s="100"/>
      <c r="W3" s="50"/>
      <c r="X3" s="104" t="s">
        <v>15</v>
      </c>
      <c r="Y3" s="104"/>
      <c r="Z3" s="105"/>
      <c r="AA3" s="107" t="s">
        <v>1112</v>
      </c>
      <c r="AB3" s="107" t="s">
        <v>1077</v>
      </c>
      <c r="AC3" s="107" t="s">
        <v>1077</v>
      </c>
      <c r="AD3" s="107" t="s">
        <v>1077</v>
      </c>
      <c r="AE3" s="107" t="s">
        <v>1077</v>
      </c>
    </row>
    <row r="4" spans="1:31" ht="45.7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11" t="s">
        <v>16</v>
      </c>
      <c r="L4" s="11" t="s">
        <v>17</v>
      </c>
      <c r="M4" s="11" t="s">
        <v>18</v>
      </c>
      <c r="N4" s="87"/>
      <c r="O4" s="45" t="s">
        <v>16</v>
      </c>
      <c r="P4" s="45" t="s">
        <v>1104</v>
      </c>
      <c r="Q4" s="52" t="s">
        <v>1110</v>
      </c>
      <c r="R4" s="45" t="s">
        <v>16</v>
      </c>
      <c r="S4" s="45" t="s">
        <v>1104</v>
      </c>
      <c r="T4" s="52" t="s">
        <v>1110</v>
      </c>
      <c r="U4" s="45" t="s">
        <v>16</v>
      </c>
      <c r="V4" s="45" t="s">
        <v>1104</v>
      </c>
      <c r="W4" s="52" t="s">
        <v>1110</v>
      </c>
      <c r="X4" s="45" t="s">
        <v>16</v>
      </c>
      <c r="Y4" s="45" t="s">
        <v>1104</v>
      </c>
      <c r="Z4" s="53" t="s">
        <v>1110</v>
      </c>
      <c r="AA4" s="107"/>
      <c r="AB4" s="107"/>
      <c r="AC4" s="107"/>
      <c r="AD4" s="107"/>
      <c r="AE4" s="107"/>
    </row>
    <row r="5" spans="1:31">
      <c r="A5" s="12">
        <v>1</v>
      </c>
      <c r="B5" s="12">
        <v>1032910945</v>
      </c>
      <c r="C5" s="12" t="s">
        <v>28</v>
      </c>
      <c r="D5" s="13" t="s">
        <v>29</v>
      </c>
      <c r="E5" s="13" t="s">
        <v>30</v>
      </c>
      <c r="F5" s="13" t="s">
        <v>31</v>
      </c>
      <c r="G5" s="14" t="s">
        <v>32</v>
      </c>
      <c r="H5" s="14" t="s">
        <v>33</v>
      </c>
      <c r="I5" s="14" t="s">
        <v>34</v>
      </c>
      <c r="J5" s="15">
        <v>142</v>
      </c>
      <c r="K5" s="16">
        <v>13763776</v>
      </c>
      <c r="L5" s="16">
        <f>+K5*J5</f>
        <v>1954456192</v>
      </c>
      <c r="M5" s="17">
        <f>+L5/$L$585*$L$586</f>
        <v>8.9224087843239968</v>
      </c>
      <c r="N5" s="18"/>
      <c r="O5" s="16">
        <v>13075587.199999999</v>
      </c>
      <c r="P5" s="16" t="str">
        <f t="shared" ref="P5:P68" si="0">IF(O5&lt;=K5,"SI CUMPLE","NO CUMPLE")</f>
        <v>SI CUMPLE</v>
      </c>
      <c r="Q5" s="57" t="s">
        <v>1114</v>
      </c>
      <c r="R5" s="16">
        <v>13763776</v>
      </c>
      <c r="S5" s="16" t="str">
        <f t="shared" ref="S5:S68" si="1">IF(R5&lt;=K5,"SI CUMPLE","NO CUMPLE")</f>
        <v>SI CUMPLE</v>
      </c>
      <c r="T5" s="57" t="s">
        <v>1113</v>
      </c>
      <c r="U5" s="16">
        <v>13763700</v>
      </c>
      <c r="V5" s="16" t="str">
        <f t="shared" ref="V5:V68" si="2">IF(U5&lt;=K5,"SI CUMPLE","NO CUMPLE")</f>
        <v>SI CUMPLE</v>
      </c>
      <c r="W5" s="58" t="s">
        <v>1113</v>
      </c>
      <c r="X5" s="16">
        <v>11011020.800000001</v>
      </c>
      <c r="Y5" s="78" t="str">
        <f t="shared" ref="Y5:Y68" si="3">IF(X5&lt;=K5,"SI CUMPLE","NO CUMPLE")</f>
        <v>SI CUMPLE</v>
      </c>
      <c r="Z5" s="71" t="s">
        <v>1114</v>
      </c>
      <c r="AA5" s="55">
        <f>+U5</f>
        <v>13763700</v>
      </c>
      <c r="AB5" s="54"/>
      <c r="AC5" s="54"/>
      <c r="AD5" s="63">
        <f>+(AA5/AA5)*M5</f>
        <v>8.9224087843239968</v>
      </c>
      <c r="AE5" s="54"/>
    </row>
    <row r="6" spans="1:31" ht="25.5">
      <c r="A6" s="12">
        <f t="shared" ref="A6:A69" si="4">+A5+1</f>
        <v>2</v>
      </c>
      <c r="B6" s="12">
        <v>1031012111</v>
      </c>
      <c r="C6" s="12">
        <v>0</v>
      </c>
      <c r="D6" s="13" t="s">
        <v>29</v>
      </c>
      <c r="E6" s="13" t="s">
        <v>35</v>
      </c>
      <c r="F6" s="13" t="s">
        <v>31</v>
      </c>
      <c r="G6" s="14" t="s">
        <v>36</v>
      </c>
      <c r="H6" s="14" t="s">
        <v>37</v>
      </c>
      <c r="I6" s="14" t="s">
        <v>38</v>
      </c>
      <c r="J6" s="20">
        <v>2814</v>
      </c>
      <c r="K6" s="19">
        <v>436400</v>
      </c>
      <c r="L6" s="19">
        <f t="shared" ref="L6:L255" si="5">+K6*J6</f>
        <v>1228029600</v>
      </c>
      <c r="M6" s="17">
        <f t="shared" ref="M6:M68" si="6">+L6/$L$585*$L$586</f>
        <v>5.6061538423317518</v>
      </c>
      <c r="N6" s="18"/>
      <c r="O6" s="16">
        <v>436399</v>
      </c>
      <c r="P6" s="16" t="str">
        <f t="shared" si="0"/>
        <v>SI CUMPLE</v>
      </c>
      <c r="Q6" s="57" t="s">
        <v>1114</v>
      </c>
      <c r="R6" s="16">
        <v>436400</v>
      </c>
      <c r="S6" s="16" t="str">
        <f t="shared" si="1"/>
        <v>SI CUMPLE</v>
      </c>
      <c r="T6" s="57" t="s">
        <v>1113</v>
      </c>
      <c r="U6" s="16">
        <v>436370</v>
      </c>
      <c r="V6" s="16" t="str">
        <f t="shared" si="2"/>
        <v>SI CUMPLE</v>
      </c>
      <c r="W6" s="58" t="s">
        <v>1113</v>
      </c>
      <c r="X6" s="16">
        <v>349120</v>
      </c>
      <c r="Y6" s="78" t="str">
        <f t="shared" si="3"/>
        <v>SI CUMPLE</v>
      </c>
      <c r="Z6" s="71" t="s">
        <v>1114</v>
      </c>
      <c r="AA6" s="55">
        <f t="shared" ref="AA6:AA69" si="7">+U6</f>
        <v>436370</v>
      </c>
      <c r="AB6" s="54"/>
      <c r="AC6" s="54"/>
      <c r="AD6" s="63">
        <f t="shared" ref="AD6:AD69" si="8">+(AA6/AA6)*M6</f>
        <v>5.6061538423317518</v>
      </c>
      <c r="AE6" s="54"/>
    </row>
    <row r="7" spans="1:31">
      <c r="A7" s="12">
        <f t="shared" si="4"/>
        <v>3</v>
      </c>
      <c r="B7" s="12">
        <v>1032210379</v>
      </c>
      <c r="C7" s="12" t="s">
        <v>28</v>
      </c>
      <c r="D7" s="13" t="s">
        <v>29</v>
      </c>
      <c r="E7" s="13" t="s">
        <v>39</v>
      </c>
      <c r="F7" s="13" t="s">
        <v>31</v>
      </c>
      <c r="G7" s="14" t="s">
        <v>32</v>
      </c>
      <c r="H7" s="14" t="s">
        <v>40</v>
      </c>
      <c r="I7" s="14" t="s">
        <v>34</v>
      </c>
      <c r="J7" s="20">
        <v>147</v>
      </c>
      <c r="K7" s="19">
        <v>5973983</v>
      </c>
      <c r="L7" s="19">
        <f t="shared" si="5"/>
        <v>878175501</v>
      </c>
      <c r="M7" s="17">
        <f t="shared" si="6"/>
        <v>4.0090132674104613</v>
      </c>
      <c r="N7" s="18"/>
      <c r="O7" s="16">
        <v>5973982</v>
      </c>
      <c r="P7" s="16" t="str">
        <f t="shared" si="0"/>
        <v>SI CUMPLE</v>
      </c>
      <c r="Q7" s="57" t="s">
        <v>1114</v>
      </c>
      <c r="R7" s="16">
        <v>5973983</v>
      </c>
      <c r="S7" s="16" t="str">
        <f t="shared" si="1"/>
        <v>SI CUMPLE</v>
      </c>
      <c r="T7" s="57" t="s">
        <v>1113</v>
      </c>
      <c r="U7" s="16">
        <v>5973983</v>
      </c>
      <c r="V7" s="16" t="str">
        <f t="shared" si="2"/>
        <v>SI CUMPLE</v>
      </c>
      <c r="W7" s="58" t="s">
        <v>1113</v>
      </c>
      <c r="X7" s="16">
        <v>4779186.4000000004</v>
      </c>
      <c r="Y7" s="78" t="str">
        <f t="shared" si="3"/>
        <v>SI CUMPLE</v>
      </c>
      <c r="Z7" s="71" t="s">
        <v>1114</v>
      </c>
      <c r="AA7" s="55">
        <f t="shared" si="7"/>
        <v>5973983</v>
      </c>
      <c r="AB7" s="54"/>
      <c r="AC7" s="54"/>
      <c r="AD7" s="63">
        <f t="shared" si="8"/>
        <v>4.0090132674104613</v>
      </c>
      <c r="AE7" s="54"/>
    </row>
    <row r="8" spans="1:31">
      <c r="A8" s="12">
        <f t="shared" si="4"/>
        <v>4</v>
      </c>
      <c r="B8" s="12">
        <v>1032412015</v>
      </c>
      <c r="C8" s="12" t="s">
        <v>28</v>
      </c>
      <c r="D8" s="13" t="s">
        <v>29</v>
      </c>
      <c r="E8" s="13" t="s">
        <v>41</v>
      </c>
      <c r="F8" s="13" t="s">
        <v>31</v>
      </c>
      <c r="G8" s="14" t="s">
        <v>42</v>
      </c>
      <c r="H8" s="14" t="s">
        <v>43</v>
      </c>
      <c r="I8" s="14" t="s">
        <v>34</v>
      </c>
      <c r="J8" s="20">
        <v>53</v>
      </c>
      <c r="K8" s="19">
        <v>15610308</v>
      </c>
      <c r="L8" s="19">
        <f t="shared" si="5"/>
        <v>827346324</v>
      </c>
      <c r="M8" s="17">
        <f t="shared" si="6"/>
        <v>3.7769698492867363</v>
      </c>
      <c r="N8" s="18"/>
      <c r="O8" s="16">
        <v>15610307</v>
      </c>
      <c r="P8" s="16" t="str">
        <f t="shared" si="0"/>
        <v>SI CUMPLE</v>
      </c>
      <c r="Q8" s="57" t="s">
        <v>1114</v>
      </c>
      <c r="R8" s="16">
        <v>15610308</v>
      </c>
      <c r="S8" s="16" t="str">
        <f t="shared" si="1"/>
        <v>SI CUMPLE</v>
      </c>
      <c r="T8" s="57" t="s">
        <v>1113</v>
      </c>
      <c r="U8" s="16">
        <v>15610308</v>
      </c>
      <c r="V8" s="16" t="str">
        <f t="shared" si="2"/>
        <v>SI CUMPLE</v>
      </c>
      <c r="W8" s="58" t="s">
        <v>1113</v>
      </c>
      <c r="X8" s="16">
        <v>12488246.4</v>
      </c>
      <c r="Y8" s="78" t="str">
        <f t="shared" si="3"/>
        <v>SI CUMPLE</v>
      </c>
      <c r="Z8" s="71" t="s">
        <v>1114</v>
      </c>
      <c r="AA8" s="55">
        <f t="shared" si="7"/>
        <v>15610308</v>
      </c>
      <c r="AB8" s="54"/>
      <c r="AC8" s="54"/>
      <c r="AD8" s="63">
        <f t="shared" si="8"/>
        <v>3.7769698492867363</v>
      </c>
      <c r="AE8" s="54"/>
    </row>
    <row r="9" spans="1:31" ht="25.5">
      <c r="A9" s="12">
        <f t="shared" si="4"/>
        <v>5</v>
      </c>
      <c r="B9" s="12">
        <v>1031040009</v>
      </c>
      <c r="C9" s="12">
        <v>0</v>
      </c>
      <c r="D9" s="13" t="s">
        <v>29</v>
      </c>
      <c r="E9" s="13" t="s">
        <v>44</v>
      </c>
      <c r="F9" s="13" t="s">
        <v>31</v>
      </c>
      <c r="G9" s="14" t="s">
        <v>36</v>
      </c>
      <c r="H9" s="14" t="s">
        <v>45</v>
      </c>
      <c r="I9" s="14" t="s">
        <v>34</v>
      </c>
      <c r="J9" s="20">
        <v>1365</v>
      </c>
      <c r="K9" s="19">
        <v>589574</v>
      </c>
      <c r="L9" s="19">
        <f t="shared" si="5"/>
        <v>804768510</v>
      </c>
      <c r="M9" s="17">
        <f t="shared" si="6"/>
        <v>3.6738984748609473</v>
      </c>
      <c r="N9" s="18"/>
      <c r="O9" s="16">
        <v>589573</v>
      </c>
      <c r="P9" s="16" t="str">
        <f t="shared" si="0"/>
        <v>SI CUMPLE</v>
      </c>
      <c r="Q9" s="57" t="s">
        <v>1114</v>
      </c>
      <c r="R9" s="16">
        <v>589574</v>
      </c>
      <c r="S9" s="16" t="str">
        <f t="shared" si="1"/>
        <v>SI CUMPLE</v>
      </c>
      <c r="T9" s="57" t="s">
        <v>1113</v>
      </c>
      <c r="U9" s="16">
        <v>589000</v>
      </c>
      <c r="V9" s="16" t="str">
        <f t="shared" si="2"/>
        <v>SI CUMPLE</v>
      </c>
      <c r="W9" s="58" t="s">
        <v>1113</v>
      </c>
      <c r="X9" s="16">
        <v>471659.2</v>
      </c>
      <c r="Y9" s="78" t="str">
        <f t="shared" si="3"/>
        <v>SI CUMPLE</v>
      </c>
      <c r="Z9" s="71" t="s">
        <v>1114</v>
      </c>
      <c r="AA9" s="55">
        <f t="shared" si="7"/>
        <v>589000</v>
      </c>
      <c r="AB9" s="54"/>
      <c r="AC9" s="54"/>
      <c r="AD9" s="63">
        <f t="shared" si="8"/>
        <v>3.6738984748609473</v>
      </c>
      <c r="AE9" s="54"/>
    </row>
    <row r="10" spans="1:31">
      <c r="A10" s="12">
        <f t="shared" si="4"/>
        <v>6</v>
      </c>
      <c r="B10" s="12">
        <v>1032910007</v>
      </c>
      <c r="C10" s="12" t="s">
        <v>46</v>
      </c>
      <c r="D10" s="13" t="s">
        <v>29</v>
      </c>
      <c r="E10" s="13" t="s">
        <v>47</v>
      </c>
      <c r="F10" s="13" t="s">
        <v>48</v>
      </c>
      <c r="G10" s="14" t="s">
        <v>49</v>
      </c>
      <c r="H10" s="14" t="s">
        <v>50</v>
      </c>
      <c r="I10" s="14" t="s">
        <v>34</v>
      </c>
      <c r="J10" s="20">
        <v>623</v>
      </c>
      <c r="K10" s="19">
        <v>1191946</v>
      </c>
      <c r="L10" s="19">
        <f t="shared" si="5"/>
        <v>742582358</v>
      </c>
      <c r="M10" s="17">
        <f t="shared" si="6"/>
        <v>3.3900086280896429</v>
      </c>
      <c r="N10" s="21" t="s">
        <v>51</v>
      </c>
      <c r="O10" s="16">
        <v>1191945.3665</v>
      </c>
      <c r="P10" s="16" t="str">
        <f t="shared" si="0"/>
        <v>SI CUMPLE</v>
      </c>
      <c r="Q10" s="57" t="s">
        <v>1114</v>
      </c>
      <c r="R10" s="16">
        <v>1191946</v>
      </c>
      <c r="S10" s="16" t="str">
        <f t="shared" si="1"/>
        <v>SI CUMPLE</v>
      </c>
      <c r="T10" s="57" t="s">
        <v>1114</v>
      </c>
      <c r="U10" s="16">
        <v>1191946</v>
      </c>
      <c r="V10" s="16" t="str">
        <f t="shared" si="2"/>
        <v>SI CUMPLE</v>
      </c>
      <c r="W10" s="58" t="s">
        <v>1113</v>
      </c>
      <c r="X10" s="16">
        <v>953557.09319999989</v>
      </c>
      <c r="Y10" s="78" t="str">
        <f t="shared" si="3"/>
        <v>SI CUMPLE</v>
      </c>
      <c r="Z10" s="71" t="s">
        <v>1114</v>
      </c>
      <c r="AA10" s="55">
        <f t="shared" si="7"/>
        <v>1191946</v>
      </c>
      <c r="AB10" s="54"/>
      <c r="AC10" s="54"/>
      <c r="AD10" s="63">
        <f t="shared" si="8"/>
        <v>3.3900086280896429</v>
      </c>
      <c r="AE10" s="54"/>
    </row>
    <row r="11" spans="1:31" ht="38.25">
      <c r="A11" s="12">
        <f t="shared" si="4"/>
        <v>7</v>
      </c>
      <c r="B11" s="12">
        <v>1032910058</v>
      </c>
      <c r="C11" s="12" t="s">
        <v>46</v>
      </c>
      <c r="D11" s="13" t="s">
        <v>29</v>
      </c>
      <c r="E11" s="13" t="s">
        <v>52</v>
      </c>
      <c r="F11" s="13" t="s">
        <v>31</v>
      </c>
      <c r="G11" s="14" t="s">
        <v>53</v>
      </c>
      <c r="H11" s="14" t="s">
        <v>54</v>
      </c>
      <c r="I11" s="14" t="s">
        <v>34</v>
      </c>
      <c r="J11" s="20">
        <v>133</v>
      </c>
      <c r="K11" s="19">
        <v>5358076</v>
      </c>
      <c r="L11" s="19">
        <f t="shared" si="5"/>
        <v>712624108</v>
      </c>
      <c r="M11" s="17">
        <f t="shared" si="6"/>
        <v>3.2532443690302233</v>
      </c>
      <c r="N11" s="21" t="s">
        <v>51</v>
      </c>
      <c r="O11" s="16">
        <v>5358075</v>
      </c>
      <c r="P11" s="16" t="str">
        <f t="shared" si="0"/>
        <v>SI CUMPLE</v>
      </c>
      <c r="Q11" s="57" t="s">
        <v>1114</v>
      </c>
      <c r="R11" s="16">
        <v>5358076</v>
      </c>
      <c r="S11" s="16" t="str">
        <f t="shared" si="1"/>
        <v>SI CUMPLE</v>
      </c>
      <c r="T11" s="57" t="s">
        <v>1114</v>
      </c>
      <c r="U11" s="16">
        <v>5358076</v>
      </c>
      <c r="V11" s="16" t="str">
        <f t="shared" si="2"/>
        <v>SI CUMPLE</v>
      </c>
      <c r="W11" s="58" t="s">
        <v>1113</v>
      </c>
      <c r="X11" s="16">
        <v>4286460.8</v>
      </c>
      <c r="Y11" s="78" t="str">
        <f t="shared" si="3"/>
        <v>SI CUMPLE</v>
      </c>
      <c r="Z11" s="71" t="s">
        <v>1114</v>
      </c>
      <c r="AA11" s="55">
        <f t="shared" si="7"/>
        <v>5358076</v>
      </c>
      <c r="AB11" s="54"/>
      <c r="AC11" s="54"/>
      <c r="AD11" s="63">
        <f t="shared" si="8"/>
        <v>3.2532443690302233</v>
      </c>
      <c r="AE11" s="54"/>
    </row>
    <row r="12" spans="1:31" ht="25.5">
      <c r="A12" s="12">
        <f t="shared" si="4"/>
        <v>8</v>
      </c>
      <c r="B12" s="12">
        <v>1032210375</v>
      </c>
      <c r="C12" s="12" t="s">
        <v>28</v>
      </c>
      <c r="D12" s="13" t="s">
        <v>29</v>
      </c>
      <c r="E12" s="13" t="s">
        <v>55</v>
      </c>
      <c r="F12" s="13" t="s">
        <v>31</v>
      </c>
      <c r="G12" s="14" t="s">
        <v>42</v>
      </c>
      <c r="H12" s="14" t="s">
        <v>56</v>
      </c>
      <c r="I12" s="14" t="s">
        <v>34</v>
      </c>
      <c r="J12" s="20">
        <v>105</v>
      </c>
      <c r="K12" s="19">
        <v>5881024</v>
      </c>
      <c r="L12" s="19">
        <f t="shared" si="5"/>
        <v>617507520</v>
      </c>
      <c r="M12" s="17">
        <f t="shared" si="6"/>
        <v>2.8190217531537933</v>
      </c>
      <c r="N12" s="18"/>
      <c r="O12" s="16">
        <v>5881023</v>
      </c>
      <c r="P12" s="16" t="str">
        <f t="shared" si="0"/>
        <v>SI CUMPLE</v>
      </c>
      <c r="Q12" s="57" t="s">
        <v>1114</v>
      </c>
      <c r="R12" s="16">
        <v>5881024</v>
      </c>
      <c r="S12" s="16" t="str">
        <f t="shared" si="1"/>
        <v>SI CUMPLE</v>
      </c>
      <c r="T12" s="57" t="s">
        <v>1113</v>
      </c>
      <c r="U12" s="16">
        <v>5881024</v>
      </c>
      <c r="V12" s="16" t="str">
        <f t="shared" si="2"/>
        <v>SI CUMPLE</v>
      </c>
      <c r="W12" s="58" t="s">
        <v>1113</v>
      </c>
      <c r="X12" s="16">
        <v>4704819.2000000002</v>
      </c>
      <c r="Y12" s="78" t="str">
        <f t="shared" si="3"/>
        <v>SI CUMPLE</v>
      </c>
      <c r="Z12" s="71" t="s">
        <v>1117</v>
      </c>
      <c r="AA12" s="55">
        <f t="shared" si="7"/>
        <v>5881024</v>
      </c>
      <c r="AB12" s="54"/>
      <c r="AC12" s="54"/>
      <c r="AD12" s="63">
        <f t="shared" si="8"/>
        <v>2.8190217531537933</v>
      </c>
      <c r="AE12" s="54"/>
    </row>
    <row r="13" spans="1:31" ht="25.5">
      <c r="A13" s="12">
        <f t="shared" si="4"/>
        <v>9</v>
      </c>
      <c r="B13" s="12">
        <v>1032910902</v>
      </c>
      <c r="C13" s="12" t="s">
        <v>28</v>
      </c>
      <c r="D13" s="13" t="s">
        <v>29</v>
      </c>
      <c r="E13" s="13" t="s">
        <v>57</v>
      </c>
      <c r="F13" s="13" t="s">
        <v>31</v>
      </c>
      <c r="G13" s="14" t="s">
        <v>36</v>
      </c>
      <c r="H13" s="14" t="s">
        <v>58</v>
      </c>
      <c r="I13" s="14" t="s">
        <v>34</v>
      </c>
      <c r="J13" s="20">
        <v>152</v>
      </c>
      <c r="K13" s="19">
        <v>3947560</v>
      </c>
      <c r="L13" s="19">
        <f t="shared" si="5"/>
        <v>600029120</v>
      </c>
      <c r="M13" s="17">
        <f t="shared" si="6"/>
        <v>2.7392300288192892</v>
      </c>
      <c r="N13" s="18"/>
      <c r="O13" s="16">
        <v>3947559</v>
      </c>
      <c r="P13" s="16" t="str">
        <f t="shared" si="0"/>
        <v>SI CUMPLE</v>
      </c>
      <c r="Q13" s="57" t="s">
        <v>1114</v>
      </c>
      <c r="R13" s="16">
        <v>3947560</v>
      </c>
      <c r="S13" s="16" t="str">
        <f t="shared" si="1"/>
        <v>SI CUMPLE</v>
      </c>
      <c r="T13" s="57" t="s">
        <v>1113</v>
      </c>
      <c r="U13" s="16">
        <v>3947560</v>
      </c>
      <c r="V13" s="16" t="str">
        <f t="shared" si="2"/>
        <v>SI CUMPLE</v>
      </c>
      <c r="W13" s="58" t="s">
        <v>1113</v>
      </c>
      <c r="X13" s="16">
        <v>3158048</v>
      </c>
      <c r="Y13" s="78" t="str">
        <f t="shared" si="3"/>
        <v>SI CUMPLE</v>
      </c>
      <c r="Z13" s="71" t="s">
        <v>1117</v>
      </c>
      <c r="AA13" s="55">
        <f t="shared" si="7"/>
        <v>3947560</v>
      </c>
      <c r="AB13" s="54"/>
      <c r="AC13" s="54"/>
      <c r="AD13" s="63">
        <f t="shared" si="8"/>
        <v>2.7392300288192892</v>
      </c>
      <c r="AE13" s="54"/>
    </row>
    <row r="14" spans="1:31" ht="25.5">
      <c r="A14" s="12">
        <f t="shared" si="4"/>
        <v>10</v>
      </c>
      <c r="B14" s="12">
        <v>1032910909</v>
      </c>
      <c r="C14" s="12" t="s">
        <v>28</v>
      </c>
      <c r="D14" s="13" t="s">
        <v>29</v>
      </c>
      <c r="E14" s="13" t="s">
        <v>59</v>
      </c>
      <c r="F14" s="13" t="s">
        <v>31</v>
      </c>
      <c r="G14" s="37" t="s">
        <v>1092</v>
      </c>
      <c r="H14" s="14" t="s">
        <v>33</v>
      </c>
      <c r="I14" s="14" t="s">
        <v>34</v>
      </c>
      <c r="J14" s="20">
        <v>533</v>
      </c>
      <c r="K14" s="19">
        <v>1220622</v>
      </c>
      <c r="L14" s="19">
        <f t="shared" si="5"/>
        <v>650591526</v>
      </c>
      <c r="M14" s="17">
        <f t="shared" si="6"/>
        <v>2.9700555941594389</v>
      </c>
      <c r="N14" s="18"/>
      <c r="O14" s="16">
        <v>1220621</v>
      </c>
      <c r="P14" s="16" t="str">
        <f t="shared" si="0"/>
        <v>SI CUMPLE</v>
      </c>
      <c r="Q14" s="57" t="s">
        <v>1114</v>
      </c>
      <c r="R14" s="16">
        <v>1220622</v>
      </c>
      <c r="S14" s="16" t="str">
        <f t="shared" si="1"/>
        <v>SI CUMPLE</v>
      </c>
      <c r="T14" s="57" t="s">
        <v>1114</v>
      </c>
      <c r="U14" s="16">
        <v>1000000</v>
      </c>
      <c r="V14" s="16" t="str">
        <f t="shared" si="2"/>
        <v>SI CUMPLE</v>
      </c>
      <c r="W14" s="58" t="s">
        <v>1113</v>
      </c>
      <c r="X14" s="16">
        <v>976497.6</v>
      </c>
      <c r="Y14" s="78" t="str">
        <f t="shared" si="3"/>
        <v>SI CUMPLE</v>
      </c>
      <c r="Z14" s="71" t="s">
        <v>1117</v>
      </c>
      <c r="AA14" s="55">
        <f t="shared" si="7"/>
        <v>1000000</v>
      </c>
      <c r="AB14" s="54"/>
      <c r="AC14" s="54"/>
      <c r="AD14" s="63">
        <f t="shared" si="8"/>
        <v>2.9700555941594389</v>
      </c>
      <c r="AE14" s="54"/>
    </row>
    <row r="15" spans="1:31" ht="25.5">
      <c r="A15" s="12">
        <f t="shared" si="4"/>
        <v>11</v>
      </c>
      <c r="B15" s="12">
        <v>1032910965</v>
      </c>
      <c r="C15" s="12" t="s">
        <v>28</v>
      </c>
      <c r="D15" s="13" t="s">
        <v>29</v>
      </c>
      <c r="E15" s="13" t="s">
        <v>60</v>
      </c>
      <c r="F15" s="13" t="s">
        <v>31</v>
      </c>
      <c r="G15" s="14" t="s">
        <v>36</v>
      </c>
      <c r="H15" s="14" t="s">
        <v>61</v>
      </c>
      <c r="I15" s="14" t="s">
        <v>34</v>
      </c>
      <c r="J15" s="20">
        <v>50</v>
      </c>
      <c r="K15" s="19">
        <v>7586583</v>
      </c>
      <c r="L15" s="19">
        <f t="shared" si="5"/>
        <v>379329150</v>
      </c>
      <c r="M15" s="17">
        <f t="shared" si="6"/>
        <v>1.7316989523550066</v>
      </c>
      <c r="N15" s="18"/>
      <c r="O15" s="16">
        <v>7586581.7714600004</v>
      </c>
      <c r="P15" s="16" t="str">
        <f t="shared" si="0"/>
        <v>SI CUMPLE</v>
      </c>
      <c r="Q15" s="57" t="s">
        <v>1114</v>
      </c>
      <c r="R15" s="16">
        <v>7586582</v>
      </c>
      <c r="S15" s="16" t="str">
        <f t="shared" si="1"/>
        <v>SI CUMPLE</v>
      </c>
      <c r="T15" s="57" t="s">
        <v>1113</v>
      </c>
      <c r="U15" s="16">
        <v>7586550</v>
      </c>
      <c r="V15" s="16" t="str">
        <f t="shared" si="2"/>
        <v>SI CUMPLE</v>
      </c>
      <c r="W15" s="58" t="s">
        <v>1113</v>
      </c>
      <c r="X15" s="16">
        <v>6069266.2171679996</v>
      </c>
      <c r="Y15" s="78" t="str">
        <f t="shared" si="3"/>
        <v>SI CUMPLE</v>
      </c>
      <c r="Z15" s="71" t="s">
        <v>1117</v>
      </c>
      <c r="AA15" s="55">
        <f t="shared" si="7"/>
        <v>7586550</v>
      </c>
      <c r="AB15" s="54"/>
      <c r="AC15" s="54"/>
      <c r="AD15" s="63">
        <f t="shared" si="8"/>
        <v>1.7316989523550066</v>
      </c>
      <c r="AE15" s="54"/>
    </row>
    <row r="16" spans="1:31" ht="25.5">
      <c r="A16" s="12">
        <f t="shared" si="4"/>
        <v>12</v>
      </c>
      <c r="B16" s="12">
        <v>1032210072</v>
      </c>
      <c r="C16" s="12" t="s">
        <v>28</v>
      </c>
      <c r="D16" s="13" t="s">
        <v>29</v>
      </c>
      <c r="E16" s="13" t="s">
        <v>62</v>
      </c>
      <c r="F16" s="13" t="s">
        <v>31</v>
      </c>
      <c r="G16" s="14" t="s">
        <v>49</v>
      </c>
      <c r="H16" s="14" t="s">
        <v>63</v>
      </c>
      <c r="I16" s="14" t="s">
        <v>34</v>
      </c>
      <c r="J16" s="20">
        <v>24</v>
      </c>
      <c r="K16" s="19">
        <v>15679491</v>
      </c>
      <c r="L16" s="19">
        <f t="shared" si="5"/>
        <v>376307784</v>
      </c>
      <c r="M16" s="17">
        <f t="shared" si="6"/>
        <v>1.7179059276510495</v>
      </c>
      <c r="N16" s="18"/>
      <c r="O16" s="16">
        <v>15679489.5</v>
      </c>
      <c r="P16" s="16" t="str">
        <f t="shared" si="0"/>
        <v>SI CUMPLE</v>
      </c>
      <c r="Q16" s="57" t="s">
        <v>1114</v>
      </c>
      <c r="R16" s="16">
        <v>15679490</v>
      </c>
      <c r="S16" s="16" t="str">
        <f t="shared" si="1"/>
        <v>SI CUMPLE</v>
      </c>
      <c r="T16" s="57" t="s">
        <v>1113</v>
      </c>
      <c r="U16" s="16">
        <v>15679491</v>
      </c>
      <c r="V16" s="16" t="str">
        <f t="shared" si="2"/>
        <v>SI CUMPLE</v>
      </c>
      <c r="W16" s="58" t="s">
        <v>1113</v>
      </c>
      <c r="X16" s="16">
        <v>12543592.4</v>
      </c>
      <c r="Y16" s="78" t="str">
        <f t="shared" si="3"/>
        <v>SI CUMPLE</v>
      </c>
      <c r="Z16" s="71" t="s">
        <v>1117</v>
      </c>
      <c r="AA16" s="55">
        <f t="shared" si="7"/>
        <v>15679491</v>
      </c>
      <c r="AB16" s="54"/>
      <c r="AC16" s="54"/>
      <c r="AD16" s="63">
        <f t="shared" si="8"/>
        <v>1.7179059276510495</v>
      </c>
      <c r="AE16" s="54"/>
    </row>
    <row r="17" spans="1:31">
      <c r="A17" s="12">
        <f t="shared" si="4"/>
        <v>13</v>
      </c>
      <c r="B17" s="12">
        <v>1032910908</v>
      </c>
      <c r="C17" s="12" t="s">
        <v>28</v>
      </c>
      <c r="D17" s="13" t="s">
        <v>29</v>
      </c>
      <c r="E17" s="13" t="s">
        <v>64</v>
      </c>
      <c r="F17" s="13" t="s">
        <v>31</v>
      </c>
      <c r="G17" s="14" t="s">
        <v>49</v>
      </c>
      <c r="H17" s="14" t="s">
        <v>65</v>
      </c>
      <c r="I17" s="14" t="s">
        <v>34</v>
      </c>
      <c r="J17" s="20">
        <v>207</v>
      </c>
      <c r="K17" s="19">
        <v>1776723</v>
      </c>
      <c r="L17" s="19">
        <f t="shared" si="5"/>
        <v>367781661</v>
      </c>
      <c r="M17" s="17">
        <f t="shared" si="6"/>
        <v>1.6789827964686712</v>
      </c>
      <c r="N17" s="18"/>
      <c r="O17" s="16">
        <v>1776722</v>
      </c>
      <c r="P17" s="16" t="str">
        <f t="shared" si="0"/>
        <v>SI CUMPLE</v>
      </c>
      <c r="Q17" s="57" t="s">
        <v>1114</v>
      </c>
      <c r="R17" s="16">
        <v>1776723</v>
      </c>
      <c r="S17" s="16" t="str">
        <f t="shared" si="1"/>
        <v>SI CUMPLE</v>
      </c>
      <c r="T17" s="57" t="s">
        <v>1113</v>
      </c>
      <c r="U17" s="16">
        <v>1600000</v>
      </c>
      <c r="V17" s="16" t="str">
        <f t="shared" si="2"/>
        <v>SI CUMPLE</v>
      </c>
      <c r="W17" s="58" t="s">
        <v>1113</v>
      </c>
      <c r="X17" s="16">
        <v>1421378.4</v>
      </c>
      <c r="Y17" s="78" t="str">
        <f t="shared" si="3"/>
        <v>SI CUMPLE</v>
      </c>
      <c r="Z17" s="71" t="s">
        <v>1117</v>
      </c>
      <c r="AA17" s="55">
        <f t="shared" si="7"/>
        <v>1600000</v>
      </c>
      <c r="AB17" s="54"/>
      <c r="AC17" s="54"/>
      <c r="AD17" s="63">
        <f t="shared" si="8"/>
        <v>1.6789827964686712</v>
      </c>
      <c r="AE17" s="54"/>
    </row>
    <row r="18" spans="1:31">
      <c r="A18" s="12">
        <f t="shared" si="4"/>
        <v>14</v>
      </c>
      <c r="B18" s="12">
        <v>1033610026</v>
      </c>
      <c r="C18" s="12">
        <v>0</v>
      </c>
      <c r="D18" s="13" t="s">
        <v>29</v>
      </c>
      <c r="E18" s="13" t="s">
        <v>66</v>
      </c>
      <c r="F18" s="13" t="s">
        <v>48</v>
      </c>
      <c r="G18" s="14" t="s">
        <v>67</v>
      </c>
      <c r="H18" s="14" t="s">
        <v>68</v>
      </c>
      <c r="I18" s="14" t="s">
        <v>34</v>
      </c>
      <c r="J18" s="20">
        <v>2982</v>
      </c>
      <c r="K18" s="19">
        <v>140416</v>
      </c>
      <c r="L18" s="19">
        <f t="shared" si="5"/>
        <v>418720512</v>
      </c>
      <c r="M18" s="17">
        <f t="shared" si="6"/>
        <v>1.9115268941497163</v>
      </c>
      <c r="N18" s="18"/>
      <c r="O18" s="16">
        <v>140415</v>
      </c>
      <c r="P18" s="16" t="str">
        <f t="shared" si="0"/>
        <v>SI CUMPLE</v>
      </c>
      <c r="Q18" s="57" t="s">
        <v>1114</v>
      </c>
      <c r="R18" s="16">
        <v>140416</v>
      </c>
      <c r="S18" s="16" t="str">
        <f t="shared" si="1"/>
        <v>SI CUMPLE</v>
      </c>
      <c r="T18" s="57" t="s">
        <v>1113</v>
      </c>
      <c r="U18" s="16">
        <v>140400</v>
      </c>
      <c r="V18" s="16" t="str">
        <f t="shared" si="2"/>
        <v>SI CUMPLE</v>
      </c>
      <c r="W18" s="58" t="s">
        <v>1113</v>
      </c>
      <c r="X18" s="16">
        <v>112332.8</v>
      </c>
      <c r="Y18" s="78" t="str">
        <f t="shared" si="3"/>
        <v>SI CUMPLE</v>
      </c>
      <c r="Z18" s="71" t="s">
        <v>1114</v>
      </c>
      <c r="AA18" s="55">
        <f t="shared" si="7"/>
        <v>140400</v>
      </c>
      <c r="AB18" s="54"/>
      <c r="AC18" s="54"/>
      <c r="AD18" s="63">
        <f t="shared" si="8"/>
        <v>1.9115268941497163</v>
      </c>
      <c r="AE18" s="54"/>
    </row>
    <row r="19" spans="1:31" ht="25.5">
      <c r="A19" s="12">
        <f t="shared" si="4"/>
        <v>15</v>
      </c>
      <c r="B19" s="12">
        <v>1032210052</v>
      </c>
      <c r="C19" s="12">
        <v>0</v>
      </c>
      <c r="D19" s="13" t="s">
        <v>29</v>
      </c>
      <c r="E19" s="13" t="s">
        <v>69</v>
      </c>
      <c r="F19" s="13" t="s">
        <v>31</v>
      </c>
      <c r="G19" s="37" t="s">
        <v>1093</v>
      </c>
      <c r="H19" s="14" t="s">
        <v>70</v>
      </c>
      <c r="I19" s="14" t="s">
        <v>34</v>
      </c>
      <c r="J19" s="20">
        <v>151</v>
      </c>
      <c r="K19" s="19">
        <v>6021074</v>
      </c>
      <c r="L19" s="19">
        <f t="shared" si="5"/>
        <v>909182174</v>
      </c>
      <c r="M19" s="17">
        <f t="shared" si="6"/>
        <v>4.1505637471194801</v>
      </c>
      <c r="N19" s="18"/>
      <c r="O19" s="16">
        <v>4128394.5</v>
      </c>
      <c r="P19" s="16" t="str">
        <f t="shared" si="0"/>
        <v>SI CUMPLE</v>
      </c>
      <c r="Q19" s="57" t="s">
        <v>1114</v>
      </c>
      <c r="R19" s="16">
        <v>6021074</v>
      </c>
      <c r="S19" s="16" t="str">
        <f t="shared" si="1"/>
        <v>SI CUMPLE</v>
      </c>
      <c r="T19" s="57" t="s">
        <v>1113</v>
      </c>
      <c r="U19" s="16">
        <v>4580000</v>
      </c>
      <c r="V19" s="16" t="str">
        <f t="shared" si="2"/>
        <v>SI CUMPLE</v>
      </c>
      <c r="W19" s="58" t="s">
        <v>1113</v>
      </c>
      <c r="X19" s="16">
        <v>3669684</v>
      </c>
      <c r="Y19" s="78" t="str">
        <f t="shared" si="3"/>
        <v>SI CUMPLE</v>
      </c>
      <c r="Z19" s="71" t="s">
        <v>1117</v>
      </c>
      <c r="AA19" s="55">
        <f t="shared" si="7"/>
        <v>4580000</v>
      </c>
      <c r="AB19" s="54"/>
      <c r="AC19" s="54"/>
      <c r="AD19" s="63">
        <f t="shared" si="8"/>
        <v>4.1505637471194801</v>
      </c>
      <c r="AE19" s="54"/>
    </row>
    <row r="20" spans="1:31" ht="25.5">
      <c r="A20" s="12">
        <f t="shared" si="4"/>
        <v>16</v>
      </c>
      <c r="B20" s="12">
        <v>1032210057</v>
      </c>
      <c r="C20" s="12" t="s">
        <v>28</v>
      </c>
      <c r="D20" s="13" t="s">
        <v>29</v>
      </c>
      <c r="E20" s="13" t="s">
        <v>71</v>
      </c>
      <c r="F20" s="13" t="s">
        <v>31</v>
      </c>
      <c r="G20" s="14" t="s">
        <v>72</v>
      </c>
      <c r="H20" s="14" t="s">
        <v>73</v>
      </c>
      <c r="I20" s="14" t="s">
        <v>34</v>
      </c>
      <c r="J20" s="20">
        <v>55</v>
      </c>
      <c r="K20" s="19">
        <v>6338172</v>
      </c>
      <c r="L20" s="19">
        <f t="shared" si="5"/>
        <v>348599460</v>
      </c>
      <c r="M20" s="17">
        <f t="shared" si="6"/>
        <v>1.5914129448620571</v>
      </c>
      <c r="N20" s="18"/>
      <c r="O20" s="16">
        <v>6338171</v>
      </c>
      <c r="P20" s="16" t="str">
        <f t="shared" si="0"/>
        <v>SI CUMPLE</v>
      </c>
      <c r="Q20" s="57" t="s">
        <v>1114</v>
      </c>
      <c r="R20" s="16">
        <v>6338172</v>
      </c>
      <c r="S20" s="16" t="str">
        <f t="shared" si="1"/>
        <v>SI CUMPLE</v>
      </c>
      <c r="T20" s="57" t="s">
        <v>1113</v>
      </c>
      <c r="U20" s="16">
        <v>6338172</v>
      </c>
      <c r="V20" s="16" t="str">
        <f t="shared" si="2"/>
        <v>SI CUMPLE</v>
      </c>
      <c r="W20" s="58" t="s">
        <v>1113</v>
      </c>
      <c r="X20" s="16">
        <v>5070537.5999999996</v>
      </c>
      <c r="Y20" s="78" t="str">
        <f t="shared" si="3"/>
        <v>SI CUMPLE</v>
      </c>
      <c r="Z20" s="71" t="s">
        <v>1117</v>
      </c>
      <c r="AA20" s="55">
        <f t="shared" si="7"/>
        <v>6338172</v>
      </c>
      <c r="AB20" s="54"/>
      <c r="AC20" s="54"/>
      <c r="AD20" s="63">
        <f t="shared" si="8"/>
        <v>1.5914129448620571</v>
      </c>
      <c r="AE20" s="54"/>
    </row>
    <row r="21" spans="1:31" ht="15.75" customHeight="1">
      <c r="A21" s="12">
        <f t="shared" si="4"/>
        <v>17</v>
      </c>
      <c r="B21" s="12">
        <v>1032910926</v>
      </c>
      <c r="C21" s="12" t="s">
        <v>28</v>
      </c>
      <c r="D21" s="13" t="s">
        <v>29</v>
      </c>
      <c r="E21" s="13" t="s">
        <v>74</v>
      </c>
      <c r="F21" s="13" t="s">
        <v>31</v>
      </c>
      <c r="G21" s="14" t="s">
        <v>53</v>
      </c>
      <c r="H21" s="14" t="s">
        <v>45</v>
      </c>
      <c r="I21" s="14" t="s">
        <v>34</v>
      </c>
      <c r="J21" s="20">
        <v>24</v>
      </c>
      <c r="K21" s="19">
        <v>13901564</v>
      </c>
      <c r="L21" s="19">
        <f t="shared" si="5"/>
        <v>333637536</v>
      </c>
      <c r="M21" s="17">
        <f t="shared" si="6"/>
        <v>1.5231093406807932</v>
      </c>
      <c r="N21" s="18"/>
      <c r="O21" s="16">
        <v>13901563</v>
      </c>
      <c r="P21" s="16" t="str">
        <f t="shared" si="0"/>
        <v>SI CUMPLE</v>
      </c>
      <c r="Q21" s="57" t="s">
        <v>1114</v>
      </c>
      <c r="R21" s="16">
        <v>13901564</v>
      </c>
      <c r="S21" s="16" t="str">
        <f t="shared" si="1"/>
        <v>SI CUMPLE</v>
      </c>
      <c r="T21" s="57" t="s">
        <v>1113</v>
      </c>
      <c r="U21" s="16">
        <v>13901564</v>
      </c>
      <c r="V21" s="16" t="str">
        <f t="shared" si="2"/>
        <v>SI CUMPLE</v>
      </c>
      <c r="W21" s="58" t="s">
        <v>1113</v>
      </c>
      <c r="X21" s="16">
        <v>11121251.199999999</v>
      </c>
      <c r="Y21" s="78" t="str">
        <f t="shared" si="3"/>
        <v>SI CUMPLE</v>
      </c>
      <c r="Z21" s="71" t="s">
        <v>1117</v>
      </c>
      <c r="AA21" s="55">
        <f t="shared" si="7"/>
        <v>13901564</v>
      </c>
      <c r="AB21" s="54"/>
      <c r="AC21" s="54"/>
      <c r="AD21" s="63">
        <f t="shared" si="8"/>
        <v>1.5231093406807932</v>
      </c>
      <c r="AE21" s="54"/>
    </row>
    <row r="22" spans="1:31" ht="15.75" customHeight="1">
      <c r="A22" s="12">
        <f t="shared" si="4"/>
        <v>18</v>
      </c>
      <c r="B22" s="12">
        <v>1031016009</v>
      </c>
      <c r="C22" s="12">
        <v>0</v>
      </c>
      <c r="D22" s="13" t="s">
        <v>29</v>
      </c>
      <c r="E22" s="13" t="s">
        <v>75</v>
      </c>
      <c r="F22" s="13" t="s">
        <v>31</v>
      </c>
      <c r="G22" s="14" t="s">
        <v>36</v>
      </c>
      <c r="H22" s="14" t="s">
        <v>76</v>
      </c>
      <c r="I22" s="14" t="s">
        <v>34</v>
      </c>
      <c r="J22" s="20">
        <v>9128</v>
      </c>
      <c r="K22" s="19">
        <v>37408</v>
      </c>
      <c r="L22" s="19">
        <f t="shared" si="5"/>
        <v>341460224</v>
      </c>
      <c r="M22" s="17">
        <f t="shared" si="6"/>
        <v>1.5588211772591318</v>
      </c>
      <c r="N22" s="18"/>
      <c r="O22" s="16">
        <v>37407</v>
      </c>
      <c r="P22" s="16" t="str">
        <f t="shared" si="0"/>
        <v>SI CUMPLE</v>
      </c>
      <c r="Q22" s="57" t="s">
        <v>1114</v>
      </c>
      <c r="R22" s="16">
        <v>37408</v>
      </c>
      <c r="S22" s="16" t="str">
        <f t="shared" si="1"/>
        <v>SI CUMPLE</v>
      </c>
      <c r="T22" s="57" t="s">
        <v>1113</v>
      </c>
      <c r="U22" s="16">
        <v>35000</v>
      </c>
      <c r="V22" s="16" t="str">
        <f t="shared" si="2"/>
        <v>SI CUMPLE</v>
      </c>
      <c r="W22" s="58" t="s">
        <v>1113</v>
      </c>
      <c r="X22" s="16">
        <v>29926.400000000001</v>
      </c>
      <c r="Y22" s="78" t="str">
        <f t="shared" si="3"/>
        <v>SI CUMPLE</v>
      </c>
      <c r="Z22" s="71" t="s">
        <v>1117</v>
      </c>
      <c r="AA22" s="55">
        <f t="shared" si="7"/>
        <v>35000</v>
      </c>
      <c r="AB22" s="54"/>
      <c r="AC22" s="54"/>
      <c r="AD22" s="63">
        <f t="shared" si="8"/>
        <v>1.5588211772591318</v>
      </c>
      <c r="AE22" s="54"/>
    </row>
    <row r="23" spans="1:31" ht="15.75" customHeight="1">
      <c r="A23" s="12">
        <f t="shared" si="4"/>
        <v>19</v>
      </c>
      <c r="B23" s="12">
        <v>1031016301</v>
      </c>
      <c r="C23" s="12">
        <v>0</v>
      </c>
      <c r="D23" s="13" t="s">
        <v>29</v>
      </c>
      <c r="E23" s="13" t="s">
        <v>77</v>
      </c>
      <c r="F23" s="13" t="s">
        <v>78</v>
      </c>
      <c r="G23" s="14" t="s">
        <v>79</v>
      </c>
      <c r="H23" s="14" t="s">
        <v>80</v>
      </c>
      <c r="I23" s="14" t="s">
        <v>34</v>
      </c>
      <c r="J23" s="20">
        <v>3122</v>
      </c>
      <c r="K23" s="19">
        <v>143124</v>
      </c>
      <c r="L23" s="19">
        <f t="shared" si="5"/>
        <v>446833128</v>
      </c>
      <c r="M23" s="17">
        <f t="shared" si="6"/>
        <v>2.0398655353407733</v>
      </c>
      <c r="N23" s="18"/>
      <c r="O23" s="16">
        <v>143123</v>
      </c>
      <c r="P23" s="16" t="str">
        <f t="shared" si="0"/>
        <v>SI CUMPLE</v>
      </c>
      <c r="Q23" s="57" t="s">
        <v>1114</v>
      </c>
      <c r="R23" s="16">
        <v>143124</v>
      </c>
      <c r="S23" s="16" t="str">
        <f t="shared" si="1"/>
        <v>SI CUMPLE</v>
      </c>
      <c r="T23" s="57" t="s">
        <v>1113</v>
      </c>
      <c r="U23" s="16">
        <v>120000</v>
      </c>
      <c r="V23" s="16" t="str">
        <f t="shared" si="2"/>
        <v>SI CUMPLE</v>
      </c>
      <c r="W23" s="58" t="s">
        <v>1113</v>
      </c>
      <c r="X23" s="16">
        <v>114499.2</v>
      </c>
      <c r="Y23" s="78" t="str">
        <f t="shared" si="3"/>
        <v>SI CUMPLE</v>
      </c>
      <c r="Z23" s="71" t="s">
        <v>1117</v>
      </c>
      <c r="AA23" s="55">
        <f t="shared" si="7"/>
        <v>120000</v>
      </c>
      <c r="AB23" s="54"/>
      <c r="AC23" s="54"/>
      <c r="AD23" s="63">
        <f t="shared" si="8"/>
        <v>2.0398655353407733</v>
      </c>
      <c r="AE23" s="54"/>
    </row>
    <row r="24" spans="1:31" ht="15.75" customHeight="1">
      <c r="A24" s="12">
        <f t="shared" si="4"/>
        <v>20</v>
      </c>
      <c r="B24" s="12">
        <v>1032910021</v>
      </c>
      <c r="C24" s="12" t="s">
        <v>46</v>
      </c>
      <c r="D24" s="13" t="s">
        <v>29</v>
      </c>
      <c r="E24" s="13" t="s">
        <v>81</v>
      </c>
      <c r="F24" s="13" t="s">
        <v>31</v>
      </c>
      <c r="G24" s="14" t="s">
        <v>49</v>
      </c>
      <c r="H24" s="14" t="s">
        <v>82</v>
      </c>
      <c r="I24" s="14" t="s">
        <v>34</v>
      </c>
      <c r="J24" s="20">
        <v>252</v>
      </c>
      <c r="K24" s="19">
        <v>1191946</v>
      </c>
      <c r="L24" s="19">
        <f t="shared" si="5"/>
        <v>300370392</v>
      </c>
      <c r="M24" s="17">
        <f t="shared" si="6"/>
        <v>1.3712394450699679</v>
      </c>
      <c r="N24" s="21" t="s">
        <v>83</v>
      </c>
      <c r="O24" s="16">
        <v>1191945.3665</v>
      </c>
      <c r="P24" s="16" t="str">
        <f t="shared" si="0"/>
        <v>SI CUMPLE</v>
      </c>
      <c r="Q24" s="57" t="s">
        <v>1114</v>
      </c>
      <c r="R24" s="16">
        <v>1191946</v>
      </c>
      <c r="S24" s="16" t="str">
        <f t="shared" si="1"/>
        <v>SI CUMPLE</v>
      </c>
      <c r="T24" s="57" t="s">
        <v>1114</v>
      </c>
      <c r="U24" s="16">
        <v>1191000</v>
      </c>
      <c r="V24" s="16" t="str">
        <f t="shared" si="2"/>
        <v>SI CUMPLE</v>
      </c>
      <c r="W24" s="58" t="s">
        <v>1113</v>
      </c>
      <c r="X24" s="16">
        <v>953557.09319999989</v>
      </c>
      <c r="Y24" s="78" t="str">
        <f t="shared" si="3"/>
        <v>SI CUMPLE</v>
      </c>
      <c r="Z24" s="71" t="s">
        <v>1117</v>
      </c>
      <c r="AA24" s="55">
        <f t="shared" si="7"/>
        <v>1191000</v>
      </c>
      <c r="AB24" s="54"/>
      <c r="AC24" s="54"/>
      <c r="AD24" s="63">
        <f t="shared" si="8"/>
        <v>1.3712394450699679</v>
      </c>
      <c r="AE24" s="54"/>
    </row>
    <row r="25" spans="1:31" ht="15.75" customHeight="1">
      <c r="A25" s="12">
        <f t="shared" si="4"/>
        <v>21</v>
      </c>
      <c r="B25" s="12">
        <v>1032411020</v>
      </c>
      <c r="C25" s="12">
        <v>0</v>
      </c>
      <c r="D25" s="13" t="s">
        <v>29</v>
      </c>
      <c r="E25" s="13" t="s">
        <v>84</v>
      </c>
      <c r="F25" s="13" t="s">
        <v>85</v>
      </c>
      <c r="G25" s="14" t="s">
        <v>79</v>
      </c>
      <c r="H25" s="14" t="s">
        <v>86</v>
      </c>
      <c r="I25" s="14" t="s">
        <v>34</v>
      </c>
      <c r="J25" s="20">
        <v>22498</v>
      </c>
      <c r="K25" s="19">
        <v>13065</v>
      </c>
      <c r="L25" s="19">
        <f t="shared" si="5"/>
        <v>293936370</v>
      </c>
      <c r="M25" s="17">
        <f t="shared" si="6"/>
        <v>1.3418670934939578</v>
      </c>
      <c r="N25" s="18"/>
      <c r="O25" s="16">
        <v>13063.8</v>
      </c>
      <c r="P25" s="16" t="str">
        <f t="shared" si="0"/>
        <v>SI CUMPLE</v>
      </c>
      <c r="Q25" s="57" t="s">
        <v>1114</v>
      </c>
      <c r="R25" s="16">
        <v>13064</v>
      </c>
      <c r="S25" s="16" t="str">
        <f t="shared" si="1"/>
        <v>SI CUMPLE</v>
      </c>
      <c r="T25" s="57" t="s">
        <v>1113</v>
      </c>
      <c r="U25" s="16">
        <v>13050</v>
      </c>
      <c r="V25" s="16" t="str">
        <f t="shared" si="2"/>
        <v>SI CUMPLE</v>
      </c>
      <c r="W25" s="58" t="s">
        <v>1113</v>
      </c>
      <c r="X25" s="16">
        <v>10451.84</v>
      </c>
      <c r="Y25" s="78" t="str">
        <f t="shared" si="3"/>
        <v>SI CUMPLE</v>
      </c>
      <c r="Z25" s="71" t="s">
        <v>1117</v>
      </c>
      <c r="AA25" s="55">
        <f t="shared" si="7"/>
        <v>13050</v>
      </c>
      <c r="AB25" s="54"/>
      <c r="AC25" s="54"/>
      <c r="AD25" s="63">
        <f t="shared" si="8"/>
        <v>1.3418670934939578</v>
      </c>
      <c r="AE25" s="54"/>
    </row>
    <row r="26" spans="1:31" ht="15.75" customHeight="1">
      <c r="A26" s="12">
        <f t="shared" si="4"/>
        <v>22</v>
      </c>
      <c r="B26" s="12">
        <v>1032210381</v>
      </c>
      <c r="C26" s="12" t="s">
        <v>28</v>
      </c>
      <c r="D26" s="13" t="s">
        <v>29</v>
      </c>
      <c r="E26" s="13" t="s">
        <v>87</v>
      </c>
      <c r="F26" s="13" t="s">
        <v>31</v>
      </c>
      <c r="G26" s="14" t="s">
        <v>32</v>
      </c>
      <c r="H26" s="14" t="s">
        <v>88</v>
      </c>
      <c r="I26" s="14" t="s">
        <v>34</v>
      </c>
      <c r="J26" s="20">
        <v>105</v>
      </c>
      <c r="K26" s="19">
        <v>2389593</v>
      </c>
      <c r="L26" s="19">
        <f t="shared" si="5"/>
        <v>250907265</v>
      </c>
      <c r="M26" s="17">
        <f t="shared" si="6"/>
        <v>1.1454322662488765</v>
      </c>
      <c r="N26" s="18"/>
      <c r="O26" s="16">
        <v>2389592</v>
      </c>
      <c r="P26" s="16" t="str">
        <f t="shared" si="0"/>
        <v>SI CUMPLE</v>
      </c>
      <c r="Q26" s="57" t="s">
        <v>1114</v>
      </c>
      <c r="R26" s="16">
        <v>2389593</v>
      </c>
      <c r="S26" s="16" t="str">
        <f t="shared" si="1"/>
        <v>SI CUMPLE</v>
      </c>
      <c r="T26" s="57" t="s">
        <v>1113</v>
      </c>
      <c r="U26" s="16">
        <v>2389593</v>
      </c>
      <c r="V26" s="16" t="str">
        <f t="shared" si="2"/>
        <v>SI CUMPLE</v>
      </c>
      <c r="W26" s="58" t="s">
        <v>1113</v>
      </c>
      <c r="X26" s="16">
        <v>1911674.4</v>
      </c>
      <c r="Y26" s="78" t="str">
        <f t="shared" si="3"/>
        <v>SI CUMPLE</v>
      </c>
      <c r="Z26" s="71" t="s">
        <v>1117</v>
      </c>
      <c r="AA26" s="55">
        <f t="shared" si="7"/>
        <v>2389593</v>
      </c>
      <c r="AB26" s="54"/>
      <c r="AC26" s="54"/>
      <c r="AD26" s="63">
        <f t="shared" si="8"/>
        <v>1.1454322662488765</v>
      </c>
      <c r="AE26" s="54"/>
    </row>
    <row r="27" spans="1:31" ht="15.75" customHeight="1">
      <c r="A27" s="12">
        <f t="shared" si="4"/>
        <v>23</v>
      </c>
      <c r="B27" s="12">
        <v>1033040045</v>
      </c>
      <c r="C27" s="12">
        <v>0</v>
      </c>
      <c r="D27" s="13" t="s">
        <v>29</v>
      </c>
      <c r="E27" s="13" t="s">
        <v>89</v>
      </c>
      <c r="F27" s="13" t="s">
        <v>31</v>
      </c>
      <c r="G27" s="14" t="s">
        <v>79</v>
      </c>
      <c r="H27" s="14" t="s">
        <v>90</v>
      </c>
      <c r="I27" s="14" t="s">
        <v>34</v>
      </c>
      <c r="J27" s="20">
        <v>4956</v>
      </c>
      <c r="K27" s="19">
        <v>81468</v>
      </c>
      <c r="L27" s="19">
        <f t="shared" si="5"/>
        <v>403755408</v>
      </c>
      <c r="M27" s="17">
        <f t="shared" si="6"/>
        <v>1.8432087727538689</v>
      </c>
      <c r="N27" s="18"/>
      <c r="O27" s="16">
        <v>81467.12</v>
      </c>
      <c r="P27" s="16" t="str">
        <f t="shared" si="0"/>
        <v>SI CUMPLE</v>
      </c>
      <c r="Q27" s="57" t="s">
        <v>1114</v>
      </c>
      <c r="R27" s="16">
        <v>81468</v>
      </c>
      <c r="S27" s="16" t="str">
        <f t="shared" si="1"/>
        <v>SI CUMPLE</v>
      </c>
      <c r="T27" s="57" t="s">
        <v>1114</v>
      </c>
      <c r="U27" s="16">
        <v>75000</v>
      </c>
      <c r="V27" s="16" t="str">
        <f t="shared" si="2"/>
        <v>SI CUMPLE</v>
      </c>
      <c r="W27" s="58" t="s">
        <v>1113</v>
      </c>
      <c r="X27" s="16">
        <v>65174.495999999999</v>
      </c>
      <c r="Y27" s="78" t="str">
        <f t="shared" si="3"/>
        <v>SI CUMPLE</v>
      </c>
      <c r="Z27" s="71" t="s">
        <v>1117</v>
      </c>
      <c r="AA27" s="55">
        <f t="shared" si="7"/>
        <v>75000</v>
      </c>
      <c r="AB27" s="54"/>
      <c r="AC27" s="54"/>
      <c r="AD27" s="63">
        <f t="shared" si="8"/>
        <v>1.8432087727538689</v>
      </c>
      <c r="AE27" s="54"/>
    </row>
    <row r="28" spans="1:31" ht="15.75" customHeight="1">
      <c r="A28" s="12">
        <f t="shared" si="4"/>
        <v>24</v>
      </c>
      <c r="B28" s="12">
        <v>1032911075</v>
      </c>
      <c r="C28" s="12" t="s">
        <v>28</v>
      </c>
      <c r="D28" s="13" t="s">
        <v>29</v>
      </c>
      <c r="E28" s="13" t="s">
        <v>91</v>
      </c>
      <c r="F28" s="13" t="s">
        <v>31</v>
      </c>
      <c r="G28" s="14" t="s">
        <v>79</v>
      </c>
      <c r="H28" s="14" t="s">
        <v>92</v>
      </c>
      <c r="I28" s="14" t="s">
        <v>34</v>
      </c>
      <c r="J28" s="20">
        <v>344</v>
      </c>
      <c r="K28" s="19">
        <v>731673</v>
      </c>
      <c r="L28" s="19">
        <f t="shared" si="5"/>
        <v>251695512</v>
      </c>
      <c r="M28" s="17">
        <f t="shared" si="6"/>
        <v>1.1490307413570957</v>
      </c>
      <c r="N28" s="22" t="s">
        <v>93</v>
      </c>
      <c r="O28" s="16">
        <v>731672</v>
      </c>
      <c r="P28" s="16" t="str">
        <f t="shared" si="0"/>
        <v>SI CUMPLE</v>
      </c>
      <c r="Q28" s="57" t="s">
        <v>1114</v>
      </c>
      <c r="R28" s="16">
        <v>731673</v>
      </c>
      <c r="S28" s="16" t="str">
        <f t="shared" si="1"/>
        <v>SI CUMPLE</v>
      </c>
      <c r="T28" s="57" t="s">
        <v>1114</v>
      </c>
      <c r="U28" s="16">
        <v>731673</v>
      </c>
      <c r="V28" s="16" t="str">
        <f t="shared" si="2"/>
        <v>SI CUMPLE</v>
      </c>
      <c r="W28" s="58" t="s">
        <v>1113</v>
      </c>
      <c r="X28" s="16">
        <v>585338.4</v>
      </c>
      <c r="Y28" s="78" t="str">
        <f t="shared" si="3"/>
        <v>SI CUMPLE</v>
      </c>
      <c r="Z28" s="71" t="s">
        <v>1117</v>
      </c>
      <c r="AA28" s="55">
        <f t="shared" si="7"/>
        <v>731673</v>
      </c>
      <c r="AB28" s="54"/>
      <c r="AC28" s="54"/>
      <c r="AD28" s="63">
        <f t="shared" si="8"/>
        <v>1.1490307413570957</v>
      </c>
      <c r="AE28" s="54"/>
    </row>
    <row r="29" spans="1:31" ht="15.75" customHeight="1">
      <c r="A29" s="12">
        <f t="shared" si="4"/>
        <v>25</v>
      </c>
      <c r="B29" s="12">
        <v>1032210308</v>
      </c>
      <c r="C29" s="12" t="s">
        <v>28</v>
      </c>
      <c r="D29" s="13" t="s">
        <v>29</v>
      </c>
      <c r="E29" s="13" t="s">
        <v>94</v>
      </c>
      <c r="F29" s="13" t="s">
        <v>85</v>
      </c>
      <c r="G29" s="14" t="s">
        <v>79</v>
      </c>
      <c r="H29" s="14" t="s">
        <v>95</v>
      </c>
      <c r="I29" s="14" t="s">
        <v>34</v>
      </c>
      <c r="J29" s="20">
        <v>102</v>
      </c>
      <c r="K29" s="19">
        <v>2119872</v>
      </c>
      <c r="L29" s="19">
        <f t="shared" si="5"/>
        <v>216226944</v>
      </c>
      <c r="M29" s="17">
        <f t="shared" si="6"/>
        <v>0.98711098895438076</v>
      </c>
      <c r="N29" s="18"/>
      <c r="O29" s="16">
        <v>2119871</v>
      </c>
      <c r="P29" s="16" t="str">
        <f t="shared" si="0"/>
        <v>SI CUMPLE</v>
      </c>
      <c r="Q29" s="57" t="s">
        <v>1114</v>
      </c>
      <c r="R29" s="16">
        <v>2119872</v>
      </c>
      <c r="S29" s="16" t="str">
        <f t="shared" si="1"/>
        <v>SI CUMPLE</v>
      </c>
      <c r="T29" s="57" t="s">
        <v>1113</v>
      </c>
      <c r="U29" s="16">
        <v>1800000</v>
      </c>
      <c r="V29" s="16" t="str">
        <f t="shared" si="2"/>
        <v>SI CUMPLE</v>
      </c>
      <c r="W29" s="58" t="s">
        <v>1113</v>
      </c>
      <c r="X29" s="16">
        <v>1695897.6000000001</v>
      </c>
      <c r="Y29" s="78" t="str">
        <f t="shared" si="3"/>
        <v>SI CUMPLE</v>
      </c>
      <c r="Z29" s="71" t="s">
        <v>1117</v>
      </c>
      <c r="AA29" s="55">
        <f t="shared" si="7"/>
        <v>1800000</v>
      </c>
      <c r="AB29" s="54"/>
      <c r="AC29" s="54"/>
      <c r="AD29" s="63">
        <f t="shared" si="8"/>
        <v>0.98711098895438076</v>
      </c>
      <c r="AE29" s="54"/>
    </row>
    <row r="30" spans="1:31" ht="15.75" customHeight="1">
      <c r="A30" s="12">
        <f t="shared" si="4"/>
        <v>26</v>
      </c>
      <c r="B30" s="12">
        <v>1032210013</v>
      </c>
      <c r="C30" s="12" t="s">
        <v>28</v>
      </c>
      <c r="D30" s="13" t="s">
        <v>29</v>
      </c>
      <c r="E30" s="13" t="s">
        <v>96</v>
      </c>
      <c r="F30" s="13" t="s">
        <v>31</v>
      </c>
      <c r="G30" s="14" t="s">
        <v>79</v>
      </c>
      <c r="H30" s="14" t="s">
        <v>97</v>
      </c>
      <c r="I30" s="14" t="s">
        <v>34</v>
      </c>
      <c r="J30" s="20">
        <v>18</v>
      </c>
      <c r="K30" s="19">
        <v>10797585</v>
      </c>
      <c r="L30" s="19">
        <f t="shared" si="5"/>
        <v>194356530</v>
      </c>
      <c r="M30" s="17">
        <f t="shared" si="6"/>
        <v>0.88726900999924296</v>
      </c>
      <c r="N30" s="18"/>
      <c r="O30" s="16">
        <v>10797584</v>
      </c>
      <c r="P30" s="16" t="str">
        <f t="shared" si="0"/>
        <v>SI CUMPLE</v>
      </c>
      <c r="Q30" s="57" t="s">
        <v>1114</v>
      </c>
      <c r="R30" s="16">
        <v>10797585</v>
      </c>
      <c r="S30" s="16" t="str">
        <f t="shared" si="1"/>
        <v>SI CUMPLE</v>
      </c>
      <c r="T30" s="57" t="s">
        <v>1113</v>
      </c>
      <c r="U30" s="16">
        <v>10797585</v>
      </c>
      <c r="V30" s="16" t="str">
        <f t="shared" si="2"/>
        <v>SI CUMPLE</v>
      </c>
      <c r="W30" s="58" t="s">
        <v>1113</v>
      </c>
      <c r="X30" s="16">
        <v>8638068</v>
      </c>
      <c r="Y30" s="78" t="str">
        <f t="shared" si="3"/>
        <v>SI CUMPLE</v>
      </c>
      <c r="Z30" s="71" t="s">
        <v>1117</v>
      </c>
      <c r="AA30" s="55">
        <f t="shared" si="7"/>
        <v>10797585</v>
      </c>
      <c r="AB30" s="54"/>
      <c r="AC30" s="54"/>
      <c r="AD30" s="63">
        <f t="shared" si="8"/>
        <v>0.88726900999924296</v>
      </c>
      <c r="AE30" s="54"/>
    </row>
    <row r="31" spans="1:31" ht="15.75" customHeight="1">
      <c r="A31" s="12">
        <f t="shared" si="4"/>
        <v>27</v>
      </c>
      <c r="B31" s="12">
        <v>1032210360</v>
      </c>
      <c r="C31" s="12" t="s">
        <v>28</v>
      </c>
      <c r="D31" s="13" t="s">
        <v>29</v>
      </c>
      <c r="E31" s="13" t="s">
        <v>98</v>
      </c>
      <c r="F31" s="13" t="s">
        <v>31</v>
      </c>
      <c r="G31" s="14" t="s">
        <v>49</v>
      </c>
      <c r="H31" s="14" t="s">
        <v>99</v>
      </c>
      <c r="I31" s="14" t="s">
        <v>34</v>
      </c>
      <c r="J31" s="20">
        <v>26</v>
      </c>
      <c r="K31" s="19">
        <v>7238723</v>
      </c>
      <c r="L31" s="19">
        <f t="shared" si="5"/>
        <v>188206798</v>
      </c>
      <c r="M31" s="17">
        <f t="shared" si="6"/>
        <v>0.85919448827671252</v>
      </c>
      <c r="N31" s="18"/>
      <c r="O31" s="16">
        <v>7238722</v>
      </c>
      <c r="P31" s="16" t="str">
        <f t="shared" si="0"/>
        <v>SI CUMPLE</v>
      </c>
      <c r="Q31" s="57" t="s">
        <v>1114</v>
      </c>
      <c r="R31" s="16">
        <v>7238723</v>
      </c>
      <c r="S31" s="16" t="str">
        <f t="shared" si="1"/>
        <v>SI CUMPLE</v>
      </c>
      <c r="T31" s="57" t="s">
        <v>1114</v>
      </c>
      <c r="U31" s="16">
        <v>7238723</v>
      </c>
      <c r="V31" s="16" t="str">
        <f t="shared" si="2"/>
        <v>SI CUMPLE</v>
      </c>
      <c r="W31" s="58" t="s">
        <v>1113</v>
      </c>
      <c r="X31" s="16">
        <v>5790978.4000000004</v>
      </c>
      <c r="Y31" s="78" t="str">
        <f t="shared" si="3"/>
        <v>SI CUMPLE</v>
      </c>
      <c r="Z31" s="71" t="s">
        <v>1117</v>
      </c>
      <c r="AA31" s="55">
        <f t="shared" si="7"/>
        <v>7238723</v>
      </c>
      <c r="AB31" s="54"/>
      <c r="AC31" s="54"/>
      <c r="AD31" s="63">
        <f t="shared" si="8"/>
        <v>0.85919448827671252</v>
      </c>
      <c r="AE31" s="54"/>
    </row>
    <row r="32" spans="1:31" ht="15.75" customHeight="1">
      <c r="A32" s="12">
        <f t="shared" si="4"/>
        <v>28</v>
      </c>
      <c r="B32" s="12">
        <v>1032210340</v>
      </c>
      <c r="C32" s="12" t="s">
        <v>28</v>
      </c>
      <c r="D32" s="13" t="s">
        <v>29</v>
      </c>
      <c r="E32" s="13" t="s">
        <v>100</v>
      </c>
      <c r="F32" s="13" t="s">
        <v>31</v>
      </c>
      <c r="G32" s="14" t="s">
        <v>101</v>
      </c>
      <c r="H32" s="14" t="s">
        <v>102</v>
      </c>
      <c r="I32" s="14" t="s">
        <v>34</v>
      </c>
      <c r="J32" s="20">
        <v>221</v>
      </c>
      <c r="K32" s="19">
        <v>1060178</v>
      </c>
      <c r="L32" s="19">
        <f t="shared" si="5"/>
        <v>234299338</v>
      </c>
      <c r="M32" s="17">
        <f t="shared" si="6"/>
        <v>1.0696143920183079</v>
      </c>
      <c r="N32" s="18"/>
      <c r="O32" s="16">
        <v>1060177</v>
      </c>
      <c r="P32" s="16" t="str">
        <f t="shared" si="0"/>
        <v>SI CUMPLE</v>
      </c>
      <c r="Q32" s="57" t="s">
        <v>1114</v>
      </c>
      <c r="R32" s="16">
        <v>1060178</v>
      </c>
      <c r="S32" s="16" t="str">
        <f t="shared" si="1"/>
        <v>SI CUMPLE</v>
      </c>
      <c r="T32" s="57" t="s">
        <v>1113</v>
      </c>
      <c r="U32" s="16">
        <v>900000</v>
      </c>
      <c r="V32" s="16" t="str">
        <f t="shared" si="2"/>
        <v>SI CUMPLE</v>
      </c>
      <c r="W32" s="58" t="s">
        <v>1113</v>
      </c>
      <c r="X32" s="16">
        <v>848142.4</v>
      </c>
      <c r="Y32" s="78" t="str">
        <f t="shared" si="3"/>
        <v>SI CUMPLE</v>
      </c>
      <c r="Z32" s="71" t="s">
        <v>1117</v>
      </c>
      <c r="AA32" s="55">
        <f t="shared" si="7"/>
        <v>900000</v>
      </c>
      <c r="AB32" s="54"/>
      <c r="AC32" s="54"/>
      <c r="AD32" s="63">
        <f t="shared" si="8"/>
        <v>1.0696143920183079</v>
      </c>
      <c r="AE32" s="54"/>
    </row>
    <row r="33" spans="1:31" ht="15.75" customHeight="1">
      <c r="A33" s="12">
        <f t="shared" si="4"/>
        <v>29</v>
      </c>
      <c r="B33" s="12">
        <v>1032910935</v>
      </c>
      <c r="C33" s="12" t="s">
        <v>28</v>
      </c>
      <c r="D33" s="13" t="s">
        <v>29</v>
      </c>
      <c r="E33" s="13" t="s">
        <v>103</v>
      </c>
      <c r="F33" s="13" t="s">
        <v>31</v>
      </c>
      <c r="G33" s="14" t="s">
        <v>104</v>
      </c>
      <c r="H33" s="14" t="s">
        <v>105</v>
      </c>
      <c r="I33" s="14" t="s">
        <v>34</v>
      </c>
      <c r="J33" s="20">
        <v>18</v>
      </c>
      <c r="K33" s="19">
        <v>8738100</v>
      </c>
      <c r="L33" s="19">
        <f t="shared" si="5"/>
        <v>157285800</v>
      </c>
      <c r="M33" s="17">
        <f t="shared" si="6"/>
        <v>0.71803512880652343</v>
      </c>
      <c r="N33" s="18"/>
      <c r="O33" s="16">
        <v>8738099</v>
      </c>
      <c r="P33" s="16" t="str">
        <f t="shared" si="0"/>
        <v>SI CUMPLE</v>
      </c>
      <c r="Q33" s="57" t="s">
        <v>1114</v>
      </c>
      <c r="R33" s="16">
        <v>8738100</v>
      </c>
      <c r="S33" s="16" t="str">
        <f t="shared" si="1"/>
        <v>SI CUMPLE</v>
      </c>
      <c r="T33" s="57" t="s">
        <v>1113</v>
      </c>
      <c r="U33" s="16">
        <v>8738100</v>
      </c>
      <c r="V33" s="16" t="str">
        <f t="shared" si="2"/>
        <v>SI CUMPLE</v>
      </c>
      <c r="W33" s="58" t="s">
        <v>1113</v>
      </c>
      <c r="X33" s="16">
        <v>6990480</v>
      </c>
      <c r="Y33" s="78" t="str">
        <f t="shared" si="3"/>
        <v>SI CUMPLE</v>
      </c>
      <c r="Z33" s="71" t="s">
        <v>1117</v>
      </c>
      <c r="AA33" s="55">
        <f t="shared" si="7"/>
        <v>8738100</v>
      </c>
      <c r="AB33" s="54"/>
      <c r="AC33" s="54"/>
      <c r="AD33" s="63">
        <f t="shared" si="8"/>
        <v>0.71803512880652343</v>
      </c>
      <c r="AE33" s="54"/>
    </row>
    <row r="34" spans="1:31" ht="15.75" customHeight="1">
      <c r="A34" s="12">
        <f t="shared" si="4"/>
        <v>30</v>
      </c>
      <c r="B34" s="12">
        <v>1031040007</v>
      </c>
      <c r="C34" s="12">
        <v>0</v>
      </c>
      <c r="D34" s="13" t="s">
        <v>29</v>
      </c>
      <c r="E34" s="13" t="s">
        <v>106</v>
      </c>
      <c r="F34" s="13" t="s">
        <v>31</v>
      </c>
      <c r="G34" s="14" t="s">
        <v>107</v>
      </c>
      <c r="H34" s="14" t="s">
        <v>108</v>
      </c>
      <c r="I34" s="14" t="s">
        <v>34</v>
      </c>
      <c r="J34" s="20">
        <v>259</v>
      </c>
      <c r="K34" s="19">
        <v>1011709</v>
      </c>
      <c r="L34" s="19">
        <f t="shared" si="5"/>
        <v>262032631</v>
      </c>
      <c r="M34" s="17">
        <f t="shared" si="6"/>
        <v>1.1962213623327551</v>
      </c>
      <c r="N34" s="18"/>
      <c r="O34" s="16">
        <v>1011708</v>
      </c>
      <c r="P34" s="16" t="str">
        <f t="shared" si="0"/>
        <v>SI CUMPLE</v>
      </c>
      <c r="Q34" s="57" t="s">
        <v>1114</v>
      </c>
      <c r="R34" s="16">
        <v>1011709</v>
      </c>
      <c r="S34" s="16" t="str">
        <f t="shared" si="1"/>
        <v>SI CUMPLE</v>
      </c>
      <c r="T34" s="57" t="s">
        <v>1113</v>
      </c>
      <c r="U34" s="16">
        <v>950000</v>
      </c>
      <c r="V34" s="16" t="str">
        <f t="shared" si="2"/>
        <v>SI CUMPLE</v>
      </c>
      <c r="W34" s="58" t="s">
        <v>1113</v>
      </c>
      <c r="X34" s="16">
        <v>809367.2</v>
      </c>
      <c r="Y34" s="78" t="str">
        <f t="shared" si="3"/>
        <v>SI CUMPLE</v>
      </c>
      <c r="Z34" s="71" t="s">
        <v>1117</v>
      </c>
      <c r="AA34" s="55">
        <f t="shared" si="7"/>
        <v>950000</v>
      </c>
      <c r="AB34" s="54"/>
      <c r="AC34" s="54"/>
      <c r="AD34" s="63">
        <f t="shared" si="8"/>
        <v>1.1962213623327551</v>
      </c>
      <c r="AE34" s="54"/>
    </row>
    <row r="35" spans="1:31" ht="15.75" customHeight="1">
      <c r="A35" s="12">
        <f t="shared" si="4"/>
        <v>31</v>
      </c>
      <c r="B35" s="12">
        <v>1032910030</v>
      </c>
      <c r="C35" s="12" t="s">
        <v>46</v>
      </c>
      <c r="D35" s="13" t="s">
        <v>29</v>
      </c>
      <c r="E35" s="13" t="s">
        <v>109</v>
      </c>
      <c r="F35" s="13" t="s">
        <v>31</v>
      </c>
      <c r="G35" s="14" t="s">
        <v>49</v>
      </c>
      <c r="H35" s="14" t="s">
        <v>110</v>
      </c>
      <c r="I35" s="14" t="s">
        <v>34</v>
      </c>
      <c r="J35" s="20">
        <v>98</v>
      </c>
      <c r="K35" s="19">
        <v>1557450</v>
      </c>
      <c r="L35" s="19">
        <f t="shared" si="5"/>
        <v>152630100</v>
      </c>
      <c r="M35" s="17">
        <f t="shared" si="6"/>
        <v>0.6967811049265259</v>
      </c>
      <c r="N35" s="21" t="s">
        <v>83</v>
      </c>
      <c r="O35" s="16">
        <v>1557449</v>
      </c>
      <c r="P35" s="16" t="str">
        <f t="shared" si="0"/>
        <v>SI CUMPLE</v>
      </c>
      <c r="Q35" s="57" t="s">
        <v>1114</v>
      </c>
      <c r="R35" s="16">
        <v>1557450</v>
      </c>
      <c r="S35" s="16" t="str">
        <f t="shared" si="1"/>
        <v>SI CUMPLE</v>
      </c>
      <c r="T35" s="57" t="s">
        <v>1114</v>
      </c>
      <c r="U35" s="16">
        <v>1557450</v>
      </c>
      <c r="V35" s="16" t="str">
        <f t="shared" si="2"/>
        <v>SI CUMPLE</v>
      </c>
      <c r="W35" s="58" t="s">
        <v>1113</v>
      </c>
      <c r="X35" s="16">
        <v>1245960</v>
      </c>
      <c r="Y35" s="78" t="str">
        <f t="shared" si="3"/>
        <v>SI CUMPLE</v>
      </c>
      <c r="Z35" s="71" t="s">
        <v>1117</v>
      </c>
      <c r="AA35" s="55">
        <f t="shared" si="7"/>
        <v>1557450</v>
      </c>
      <c r="AB35" s="54"/>
      <c r="AC35" s="54"/>
      <c r="AD35" s="63">
        <f t="shared" si="8"/>
        <v>0.6967811049265259</v>
      </c>
      <c r="AE35" s="54"/>
    </row>
    <row r="36" spans="1:31" ht="15.75" customHeight="1">
      <c r="A36" s="12">
        <f t="shared" si="4"/>
        <v>32</v>
      </c>
      <c r="B36" s="12">
        <v>1032210377</v>
      </c>
      <c r="C36" s="12" t="s">
        <v>28</v>
      </c>
      <c r="D36" s="13" t="s">
        <v>29</v>
      </c>
      <c r="E36" s="13" t="s">
        <v>111</v>
      </c>
      <c r="F36" s="13" t="s">
        <v>31</v>
      </c>
      <c r="G36" s="14" t="s">
        <v>42</v>
      </c>
      <c r="H36" s="14" t="s">
        <v>112</v>
      </c>
      <c r="I36" s="14" t="s">
        <v>34</v>
      </c>
      <c r="J36" s="20">
        <v>89</v>
      </c>
      <c r="K36" s="19">
        <v>1470256</v>
      </c>
      <c r="L36" s="19">
        <f t="shared" si="5"/>
        <v>130852784</v>
      </c>
      <c r="M36" s="17">
        <f t="shared" si="6"/>
        <v>0.59736413340639904</v>
      </c>
      <c r="N36" s="18"/>
      <c r="O36" s="16">
        <v>1470255</v>
      </c>
      <c r="P36" s="16" t="str">
        <f t="shared" si="0"/>
        <v>SI CUMPLE</v>
      </c>
      <c r="Q36" s="57" t="s">
        <v>1114</v>
      </c>
      <c r="R36" s="16">
        <v>1470256</v>
      </c>
      <c r="S36" s="16" t="str">
        <f t="shared" si="1"/>
        <v>SI CUMPLE</v>
      </c>
      <c r="T36" s="57" t="s">
        <v>1113</v>
      </c>
      <c r="U36" s="16">
        <v>1470256</v>
      </c>
      <c r="V36" s="16" t="str">
        <f t="shared" si="2"/>
        <v>SI CUMPLE</v>
      </c>
      <c r="W36" s="58" t="s">
        <v>1113</v>
      </c>
      <c r="X36" s="16">
        <v>1176204.8</v>
      </c>
      <c r="Y36" s="78" t="str">
        <f t="shared" si="3"/>
        <v>SI CUMPLE</v>
      </c>
      <c r="Z36" s="71" t="s">
        <v>1117</v>
      </c>
      <c r="AA36" s="55">
        <f t="shared" si="7"/>
        <v>1470256</v>
      </c>
      <c r="AB36" s="54"/>
      <c r="AC36" s="54"/>
      <c r="AD36" s="63">
        <f t="shared" si="8"/>
        <v>0.59736413340639904</v>
      </c>
      <c r="AE36" s="54"/>
    </row>
    <row r="37" spans="1:31" ht="15.75" customHeight="1">
      <c r="A37" s="12">
        <f t="shared" si="4"/>
        <v>33</v>
      </c>
      <c r="B37" s="12">
        <v>1032210400</v>
      </c>
      <c r="C37" s="12" t="s">
        <v>28</v>
      </c>
      <c r="D37" s="13" t="s">
        <v>29</v>
      </c>
      <c r="E37" s="13" t="s">
        <v>113</v>
      </c>
      <c r="F37" s="13" t="s">
        <v>31</v>
      </c>
      <c r="G37" s="14" t="s">
        <v>114</v>
      </c>
      <c r="H37" s="14" t="s">
        <v>115</v>
      </c>
      <c r="I37" s="14" t="s">
        <v>34</v>
      </c>
      <c r="J37" s="20">
        <v>13</v>
      </c>
      <c r="K37" s="19">
        <v>9974124</v>
      </c>
      <c r="L37" s="19">
        <f t="shared" si="5"/>
        <v>129663612</v>
      </c>
      <c r="M37" s="17">
        <f t="shared" si="6"/>
        <v>0.59193537079595926</v>
      </c>
      <c r="N37" s="18"/>
      <c r="O37" s="16">
        <v>9974123</v>
      </c>
      <c r="P37" s="16" t="str">
        <f t="shared" si="0"/>
        <v>SI CUMPLE</v>
      </c>
      <c r="Q37" s="57" t="s">
        <v>1114</v>
      </c>
      <c r="R37" s="16">
        <v>9974124</v>
      </c>
      <c r="S37" s="16" t="str">
        <f t="shared" si="1"/>
        <v>SI CUMPLE</v>
      </c>
      <c r="T37" s="57" t="s">
        <v>1113</v>
      </c>
      <c r="U37" s="16">
        <v>8800000</v>
      </c>
      <c r="V37" s="16" t="str">
        <f t="shared" si="2"/>
        <v>SI CUMPLE</v>
      </c>
      <c r="W37" s="58" t="s">
        <v>1113</v>
      </c>
      <c r="X37" s="16">
        <v>7979299.2000000002</v>
      </c>
      <c r="Y37" s="78" t="str">
        <f t="shared" si="3"/>
        <v>SI CUMPLE</v>
      </c>
      <c r="Z37" s="71" t="s">
        <v>1117</v>
      </c>
      <c r="AA37" s="55">
        <f t="shared" si="7"/>
        <v>8800000</v>
      </c>
      <c r="AB37" s="54"/>
      <c r="AC37" s="54"/>
      <c r="AD37" s="63">
        <f t="shared" si="8"/>
        <v>0.59193537079595926</v>
      </c>
      <c r="AE37" s="54"/>
    </row>
    <row r="38" spans="1:31" ht="15.75" customHeight="1">
      <c r="A38" s="12">
        <f t="shared" si="4"/>
        <v>34</v>
      </c>
      <c r="B38" s="12">
        <v>1032210151</v>
      </c>
      <c r="C38" s="12">
        <v>0</v>
      </c>
      <c r="D38" s="13" t="s">
        <v>29</v>
      </c>
      <c r="E38" s="13" t="s">
        <v>116</v>
      </c>
      <c r="F38" s="13" t="s">
        <v>31</v>
      </c>
      <c r="G38" s="14" t="s">
        <v>49</v>
      </c>
      <c r="H38" s="14" t="s">
        <v>117</v>
      </c>
      <c r="I38" s="14" t="s">
        <v>34</v>
      </c>
      <c r="J38" s="20">
        <v>7</v>
      </c>
      <c r="K38" s="19">
        <v>20007942</v>
      </c>
      <c r="L38" s="19">
        <f t="shared" si="5"/>
        <v>140055594</v>
      </c>
      <c r="M38" s="17">
        <f t="shared" si="6"/>
        <v>0.63937645024448586</v>
      </c>
      <c r="N38" s="18"/>
      <c r="O38" s="16">
        <v>20007940.760000002</v>
      </c>
      <c r="P38" s="16" t="str">
        <f t="shared" si="0"/>
        <v>SI CUMPLE</v>
      </c>
      <c r="Q38" s="57" t="s">
        <v>1114</v>
      </c>
      <c r="R38" s="16">
        <v>20007941</v>
      </c>
      <c r="S38" s="16" t="str">
        <f t="shared" si="1"/>
        <v>SI CUMPLE</v>
      </c>
      <c r="T38" s="57" t="s">
        <v>1113</v>
      </c>
      <c r="U38" s="16">
        <v>20007942</v>
      </c>
      <c r="V38" s="16" t="str">
        <f t="shared" si="2"/>
        <v>SI CUMPLE</v>
      </c>
      <c r="W38" s="58" t="s">
        <v>1113</v>
      </c>
      <c r="X38" s="16">
        <v>16006353.408000002</v>
      </c>
      <c r="Y38" s="78" t="str">
        <f t="shared" si="3"/>
        <v>SI CUMPLE</v>
      </c>
      <c r="Z38" s="71" t="s">
        <v>1117</v>
      </c>
      <c r="AA38" s="55">
        <f t="shared" si="7"/>
        <v>20007942</v>
      </c>
      <c r="AB38" s="54"/>
      <c r="AC38" s="54"/>
      <c r="AD38" s="63">
        <f t="shared" si="8"/>
        <v>0.63937645024448586</v>
      </c>
      <c r="AE38" s="54"/>
    </row>
    <row r="39" spans="1:31" ht="15.75" customHeight="1">
      <c r="A39" s="12">
        <f t="shared" si="4"/>
        <v>35</v>
      </c>
      <c r="B39" s="12">
        <v>1031810086</v>
      </c>
      <c r="C39" s="12">
        <v>0</v>
      </c>
      <c r="D39" s="13" t="s">
        <v>29</v>
      </c>
      <c r="E39" s="13" t="s">
        <v>118</v>
      </c>
      <c r="F39" s="13" t="s">
        <v>31</v>
      </c>
      <c r="G39" s="14" t="s">
        <v>79</v>
      </c>
      <c r="H39" s="14" t="s">
        <v>119</v>
      </c>
      <c r="I39" s="14" t="s">
        <v>34</v>
      </c>
      <c r="J39" s="20">
        <v>4095</v>
      </c>
      <c r="K39" s="19">
        <v>35835</v>
      </c>
      <c r="L39" s="19">
        <f t="shared" si="5"/>
        <v>146744325</v>
      </c>
      <c r="M39" s="17">
        <f t="shared" si="6"/>
        <v>0.6699115896222122</v>
      </c>
      <c r="N39" s="18"/>
      <c r="O39" s="16">
        <v>35834</v>
      </c>
      <c r="P39" s="16" t="str">
        <f t="shared" si="0"/>
        <v>SI CUMPLE</v>
      </c>
      <c r="Q39" s="57" t="s">
        <v>1114</v>
      </c>
      <c r="R39" s="16">
        <v>35835</v>
      </c>
      <c r="S39" s="16" t="str">
        <f t="shared" si="1"/>
        <v>SI CUMPLE</v>
      </c>
      <c r="T39" s="57" t="s">
        <v>1113</v>
      </c>
      <c r="U39" s="16">
        <v>35835</v>
      </c>
      <c r="V39" s="16" t="str">
        <f t="shared" si="2"/>
        <v>SI CUMPLE</v>
      </c>
      <c r="W39" s="58" t="s">
        <v>1113</v>
      </c>
      <c r="X39" s="16">
        <v>28668</v>
      </c>
      <c r="Y39" s="78" t="str">
        <f t="shared" si="3"/>
        <v>SI CUMPLE</v>
      </c>
      <c r="Z39" s="71" t="s">
        <v>1117</v>
      </c>
      <c r="AA39" s="55">
        <f t="shared" si="7"/>
        <v>35835</v>
      </c>
      <c r="AB39" s="54"/>
      <c r="AC39" s="54"/>
      <c r="AD39" s="63">
        <f t="shared" si="8"/>
        <v>0.6699115896222122</v>
      </c>
      <c r="AE39" s="54"/>
    </row>
    <row r="40" spans="1:31" ht="15.75" customHeight="1">
      <c r="A40" s="12">
        <f t="shared" si="4"/>
        <v>36</v>
      </c>
      <c r="B40" s="12">
        <v>1032910083</v>
      </c>
      <c r="C40" s="12" t="s">
        <v>28</v>
      </c>
      <c r="D40" s="13" t="s">
        <v>29</v>
      </c>
      <c r="E40" s="13" t="s">
        <v>120</v>
      </c>
      <c r="F40" s="13" t="s">
        <v>31</v>
      </c>
      <c r="G40" s="14" t="s">
        <v>49</v>
      </c>
      <c r="H40" s="14" t="s">
        <v>121</v>
      </c>
      <c r="I40" s="14" t="s">
        <v>34</v>
      </c>
      <c r="J40" s="20">
        <v>3</v>
      </c>
      <c r="K40" s="19">
        <v>44002232</v>
      </c>
      <c r="L40" s="19">
        <f t="shared" si="5"/>
        <v>132006696</v>
      </c>
      <c r="M40" s="17">
        <f t="shared" si="6"/>
        <v>0.60263192841110635</v>
      </c>
      <c r="N40" s="18"/>
      <c r="O40" s="16">
        <v>44002230.5</v>
      </c>
      <c r="P40" s="16" t="str">
        <f t="shared" si="0"/>
        <v>SI CUMPLE</v>
      </c>
      <c r="Q40" s="57" t="s">
        <v>1114</v>
      </c>
      <c r="R40" s="16">
        <v>44002231</v>
      </c>
      <c r="S40" s="16" t="str">
        <f t="shared" si="1"/>
        <v>SI CUMPLE</v>
      </c>
      <c r="T40" s="57" t="s">
        <v>1113</v>
      </c>
      <c r="U40" s="16">
        <v>44002220</v>
      </c>
      <c r="V40" s="16" t="str">
        <f t="shared" si="2"/>
        <v>SI CUMPLE</v>
      </c>
      <c r="W40" s="58" t="s">
        <v>1113</v>
      </c>
      <c r="X40" s="16">
        <v>35201785.200000003</v>
      </c>
      <c r="Y40" s="78" t="str">
        <f t="shared" si="3"/>
        <v>SI CUMPLE</v>
      </c>
      <c r="Z40" s="71" t="s">
        <v>1117</v>
      </c>
      <c r="AA40" s="55">
        <f t="shared" si="7"/>
        <v>44002220</v>
      </c>
      <c r="AB40" s="54"/>
      <c r="AC40" s="54"/>
      <c r="AD40" s="63">
        <f t="shared" si="8"/>
        <v>0.60263192841110635</v>
      </c>
      <c r="AE40" s="54"/>
    </row>
    <row r="41" spans="1:31" ht="15.75" customHeight="1">
      <c r="A41" s="12">
        <f t="shared" si="4"/>
        <v>37</v>
      </c>
      <c r="B41" s="12">
        <v>1032910905</v>
      </c>
      <c r="C41" s="12" t="s">
        <v>28</v>
      </c>
      <c r="D41" s="13" t="s">
        <v>29</v>
      </c>
      <c r="E41" s="13" t="s">
        <v>122</v>
      </c>
      <c r="F41" s="13" t="s">
        <v>31</v>
      </c>
      <c r="G41" s="14" t="s">
        <v>107</v>
      </c>
      <c r="H41" s="14" t="s">
        <v>123</v>
      </c>
      <c r="I41" s="14" t="s">
        <v>34</v>
      </c>
      <c r="J41" s="20">
        <v>87</v>
      </c>
      <c r="K41" s="19">
        <v>1636195</v>
      </c>
      <c r="L41" s="19">
        <f t="shared" si="5"/>
        <v>142348965</v>
      </c>
      <c r="M41" s="17">
        <f t="shared" si="6"/>
        <v>0.64984605997013267</v>
      </c>
      <c r="N41" s="18"/>
      <c r="O41" s="16">
        <v>1636194</v>
      </c>
      <c r="P41" s="16" t="str">
        <f t="shared" si="0"/>
        <v>SI CUMPLE</v>
      </c>
      <c r="Q41" s="57" t="s">
        <v>1114</v>
      </c>
      <c r="R41" s="16">
        <v>1636195</v>
      </c>
      <c r="S41" s="16" t="str">
        <f t="shared" si="1"/>
        <v>SI CUMPLE</v>
      </c>
      <c r="T41" s="57" t="s">
        <v>1113</v>
      </c>
      <c r="U41" s="16">
        <v>1630000</v>
      </c>
      <c r="V41" s="16" t="str">
        <f t="shared" si="2"/>
        <v>SI CUMPLE</v>
      </c>
      <c r="W41" s="58" t="s">
        <v>1113</v>
      </c>
      <c r="X41" s="16">
        <v>1308956</v>
      </c>
      <c r="Y41" s="78" t="str">
        <f t="shared" si="3"/>
        <v>SI CUMPLE</v>
      </c>
      <c r="Z41" s="71" t="s">
        <v>1117</v>
      </c>
      <c r="AA41" s="55">
        <f t="shared" si="7"/>
        <v>1630000</v>
      </c>
      <c r="AB41" s="54"/>
      <c r="AC41" s="54"/>
      <c r="AD41" s="63">
        <f t="shared" si="8"/>
        <v>0.64984605997013267</v>
      </c>
      <c r="AE41" s="54"/>
    </row>
    <row r="42" spans="1:31" ht="15.75" customHeight="1">
      <c r="A42" s="12">
        <f t="shared" si="4"/>
        <v>38</v>
      </c>
      <c r="B42" s="12">
        <v>1032910924</v>
      </c>
      <c r="C42" s="12" t="s">
        <v>28</v>
      </c>
      <c r="D42" s="13" t="s">
        <v>29</v>
      </c>
      <c r="E42" s="13" t="s">
        <v>124</v>
      </c>
      <c r="F42" s="13" t="s">
        <v>31</v>
      </c>
      <c r="G42" s="14" t="s">
        <v>42</v>
      </c>
      <c r="H42" s="14" t="s">
        <v>125</v>
      </c>
      <c r="I42" s="14" t="s">
        <v>34</v>
      </c>
      <c r="J42" s="20">
        <v>60</v>
      </c>
      <c r="K42" s="19">
        <v>1607630</v>
      </c>
      <c r="L42" s="19">
        <f t="shared" si="5"/>
        <v>96457800</v>
      </c>
      <c r="M42" s="17">
        <f t="shared" si="6"/>
        <v>0.44034546568980726</v>
      </c>
      <c r="N42" s="18"/>
      <c r="O42" s="16">
        <v>1607629</v>
      </c>
      <c r="P42" s="16" t="str">
        <f t="shared" si="0"/>
        <v>SI CUMPLE</v>
      </c>
      <c r="Q42" s="57" t="s">
        <v>1114</v>
      </c>
      <c r="R42" s="16">
        <v>1607630</v>
      </c>
      <c r="S42" s="16" t="str">
        <f t="shared" si="1"/>
        <v>SI CUMPLE</v>
      </c>
      <c r="T42" s="57" t="s">
        <v>1113</v>
      </c>
      <c r="U42" s="16">
        <v>1607630</v>
      </c>
      <c r="V42" s="16" t="str">
        <f t="shared" si="2"/>
        <v>SI CUMPLE</v>
      </c>
      <c r="W42" s="58" t="s">
        <v>1113</v>
      </c>
      <c r="X42" s="16">
        <v>1286104</v>
      </c>
      <c r="Y42" s="78" t="str">
        <f t="shared" si="3"/>
        <v>SI CUMPLE</v>
      </c>
      <c r="Z42" s="71" t="s">
        <v>1117</v>
      </c>
      <c r="AA42" s="55">
        <f t="shared" si="7"/>
        <v>1607630</v>
      </c>
      <c r="AB42" s="54"/>
      <c r="AC42" s="54"/>
      <c r="AD42" s="63">
        <f t="shared" si="8"/>
        <v>0.44034546568980726</v>
      </c>
      <c r="AE42" s="54"/>
    </row>
    <row r="43" spans="1:31" ht="15.75" customHeight="1">
      <c r="A43" s="12">
        <f t="shared" si="4"/>
        <v>39</v>
      </c>
      <c r="B43" s="12">
        <v>1033610025</v>
      </c>
      <c r="C43" s="12">
        <v>0</v>
      </c>
      <c r="D43" s="13" t="s">
        <v>29</v>
      </c>
      <c r="E43" s="13" t="s">
        <v>66</v>
      </c>
      <c r="F43" s="13" t="s">
        <v>48</v>
      </c>
      <c r="G43" s="14" t="s">
        <v>67</v>
      </c>
      <c r="H43" s="14" t="s">
        <v>68</v>
      </c>
      <c r="I43" s="14" t="s">
        <v>34</v>
      </c>
      <c r="J43" s="20">
        <f>763-58</f>
        <v>705</v>
      </c>
      <c r="K43" s="19">
        <v>140416</v>
      </c>
      <c r="L43" s="19">
        <f t="shared" si="5"/>
        <v>98993280</v>
      </c>
      <c r="M43" s="17">
        <f t="shared" si="6"/>
        <v>0.45192034217825283</v>
      </c>
      <c r="N43" s="18"/>
      <c r="O43" s="16">
        <v>140415</v>
      </c>
      <c r="P43" s="16" t="str">
        <f t="shared" si="0"/>
        <v>SI CUMPLE</v>
      </c>
      <c r="Q43" s="57" t="s">
        <v>1114</v>
      </c>
      <c r="R43" s="16">
        <v>140416</v>
      </c>
      <c r="S43" s="16" t="str">
        <f t="shared" si="1"/>
        <v>SI CUMPLE</v>
      </c>
      <c r="T43" s="57" t="s">
        <v>1113</v>
      </c>
      <c r="U43" s="16">
        <v>140400</v>
      </c>
      <c r="V43" s="16" t="str">
        <f t="shared" si="2"/>
        <v>SI CUMPLE</v>
      </c>
      <c r="W43" s="58" t="s">
        <v>1113</v>
      </c>
      <c r="X43" s="16">
        <v>112332.8</v>
      </c>
      <c r="Y43" s="78" t="str">
        <f t="shared" si="3"/>
        <v>SI CUMPLE</v>
      </c>
      <c r="Z43" s="71" t="s">
        <v>1114</v>
      </c>
      <c r="AA43" s="55">
        <f t="shared" si="7"/>
        <v>140400</v>
      </c>
      <c r="AB43" s="54"/>
      <c r="AC43" s="54"/>
      <c r="AD43" s="63">
        <f t="shared" si="8"/>
        <v>0.45192034217825283</v>
      </c>
      <c r="AE43" s="54"/>
    </row>
    <row r="44" spans="1:31" ht="15.75" customHeight="1">
      <c r="A44" s="12">
        <f t="shared" si="4"/>
        <v>40</v>
      </c>
      <c r="B44" s="12">
        <v>1031011005</v>
      </c>
      <c r="C44" s="12">
        <v>0</v>
      </c>
      <c r="D44" s="13" t="s">
        <v>29</v>
      </c>
      <c r="E44" s="13" t="s">
        <v>126</v>
      </c>
      <c r="F44" s="13" t="s">
        <v>31</v>
      </c>
      <c r="G44" s="14" t="s">
        <v>79</v>
      </c>
      <c r="H44" s="14" t="s">
        <v>127</v>
      </c>
      <c r="I44" s="14" t="s">
        <v>34</v>
      </c>
      <c r="J44" s="20">
        <v>1932</v>
      </c>
      <c r="K44" s="19">
        <v>78295</v>
      </c>
      <c r="L44" s="19">
        <f t="shared" si="5"/>
        <v>151265940</v>
      </c>
      <c r="M44" s="17">
        <f t="shared" si="6"/>
        <v>0.69055349377972997</v>
      </c>
      <c r="N44" s="18"/>
      <c r="O44" s="16">
        <v>78294</v>
      </c>
      <c r="P44" s="16" t="str">
        <f t="shared" si="0"/>
        <v>SI CUMPLE</v>
      </c>
      <c r="Q44" s="57" t="s">
        <v>1114</v>
      </c>
      <c r="R44" s="16">
        <v>78295</v>
      </c>
      <c r="S44" s="16" t="str">
        <f t="shared" si="1"/>
        <v>SI CUMPLE</v>
      </c>
      <c r="T44" s="57" t="s">
        <v>1113</v>
      </c>
      <c r="U44" s="16">
        <v>78280</v>
      </c>
      <c r="V44" s="16" t="str">
        <f t="shared" si="2"/>
        <v>SI CUMPLE</v>
      </c>
      <c r="W44" s="58" t="s">
        <v>1113</v>
      </c>
      <c r="X44" s="16">
        <v>62636</v>
      </c>
      <c r="Y44" s="78" t="str">
        <f t="shared" si="3"/>
        <v>SI CUMPLE</v>
      </c>
      <c r="Z44" s="71" t="s">
        <v>1117</v>
      </c>
      <c r="AA44" s="55">
        <f t="shared" si="7"/>
        <v>78280</v>
      </c>
      <c r="AB44" s="54"/>
      <c r="AC44" s="54"/>
      <c r="AD44" s="63">
        <f t="shared" si="8"/>
        <v>0.69055349377972997</v>
      </c>
      <c r="AE44" s="54"/>
    </row>
    <row r="45" spans="1:31" ht="15.75" customHeight="1">
      <c r="A45" s="12">
        <f t="shared" si="4"/>
        <v>41</v>
      </c>
      <c r="B45" s="12">
        <v>1031016013</v>
      </c>
      <c r="C45" s="12">
        <v>0</v>
      </c>
      <c r="D45" s="13" t="s">
        <v>29</v>
      </c>
      <c r="E45" s="13" t="s">
        <v>128</v>
      </c>
      <c r="F45" s="13" t="s">
        <v>31</v>
      </c>
      <c r="G45" s="14" t="s">
        <v>107</v>
      </c>
      <c r="H45" s="14" t="s">
        <v>129</v>
      </c>
      <c r="I45" s="14" t="s">
        <v>34</v>
      </c>
      <c r="J45" s="20">
        <v>854</v>
      </c>
      <c r="K45" s="19">
        <v>173150</v>
      </c>
      <c r="L45" s="19">
        <f t="shared" si="5"/>
        <v>147870100</v>
      </c>
      <c r="M45" s="17">
        <f t="shared" si="6"/>
        <v>0.67505093466882271</v>
      </c>
      <c r="N45" s="18"/>
      <c r="O45" s="16">
        <v>173149</v>
      </c>
      <c r="P45" s="16" t="str">
        <f t="shared" si="0"/>
        <v>SI CUMPLE</v>
      </c>
      <c r="Q45" s="57" t="s">
        <v>1114</v>
      </c>
      <c r="R45" s="16">
        <v>173150</v>
      </c>
      <c r="S45" s="16" t="str">
        <f t="shared" si="1"/>
        <v>SI CUMPLE</v>
      </c>
      <c r="T45" s="57" t="s">
        <v>1113</v>
      </c>
      <c r="U45" s="16">
        <v>150000</v>
      </c>
      <c r="V45" s="16" t="str">
        <f t="shared" si="2"/>
        <v>SI CUMPLE</v>
      </c>
      <c r="W45" s="58" t="s">
        <v>1113</v>
      </c>
      <c r="X45" s="16">
        <v>138520</v>
      </c>
      <c r="Y45" s="78" t="str">
        <f t="shared" si="3"/>
        <v>SI CUMPLE</v>
      </c>
      <c r="Z45" s="71" t="s">
        <v>1117</v>
      </c>
      <c r="AA45" s="55">
        <f t="shared" si="7"/>
        <v>150000</v>
      </c>
      <c r="AB45" s="54"/>
      <c r="AC45" s="54"/>
      <c r="AD45" s="63">
        <f t="shared" si="8"/>
        <v>0.67505093466882271</v>
      </c>
      <c r="AE45" s="54"/>
    </row>
    <row r="46" spans="1:31" ht="15.75" customHeight="1">
      <c r="A46" s="12">
        <f t="shared" si="4"/>
        <v>42</v>
      </c>
      <c r="B46" s="12">
        <v>1032411015</v>
      </c>
      <c r="C46" s="12">
        <v>0</v>
      </c>
      <c r="D46" s="13" t="s">
        <v>29</v>
      </c>
      <c r="E46" s="13" t="s">
        <v>84</v>
      </c>
      <c r="F46" s="13" t="s">
        <v>85</v>
      </c>
      <c r="G46" s="14" t="s">
        <v>79</v>
      </c>
      <c r="H46" s="14" t="s">
        <v>130</v>
      </c>
      <c r="I46" s="14" t="s">
        <v>34</v>
      </c>
      <c r="J46" s="20">
        <v>5327</v>
      </c>
      <c r="K46" s="19">
        <v>19597</v>
      </c>
      <c r="L46" s="19">
        <f t="shared" si="5"/>
        <v>104393219</v>
      </c>
      <c r="M46" s="17">
        <f t="shared" si="6"/>
        <v>0.47657193752514598</v>
      </c>
      <c r="N46" s="18"/>
      <c r="O46" s="16">
        <v>19596.2</v>
      </c>
      <c r="P46" s="16" t="str">
        <f t="shared" si="0"/>
        <v>SI CUMPLE</v>
      </c>
      <c r="Q46" s="57" t="s">
        <v>1114</v>
      </c>
      <c r="R46" s="16">
        <v>19597</v>
      </c>
      <c r="S46" s="16" t="str">
        <f t="shared" si="1"/>
        <v>SI CUMPLE</v>
      </c>
      <c r="T46" s="57" t="s">
        <v>1113</v>
      </c>
      <c r="U46" s="16">
        <v>19597</v>
      </c>
      <c r="V46" s="16" t="str">
        <f t="shared" si="2"/>
        <v>SI CUMPLE</v>
      </c>
      <c r="W46" s="58" t="s">
        <v>1113</v>
      </c>
      <c r="X46" s="16">
        <v>15677.76</v>
      </c>
      <c r="Y46" s="78" t="str">
        <f t="shared" si="3"/>
        <v>SI CUMPLE</v>
      </c>
      <c r="Z46" s="71" t="s">
        <v>1117</v>
      </c>
      <c r="AA46" s="55">
        <f t="shared" si="7"/>
        <v>19597</v>
      </c>
      <c r="AB46" s="54"/>
      <c r="AC46" s="54"/>
      <c r="AD46" s="63">
        <f t="shared" si="8"/>
        <v>0.47657193752514598</v>
      </c>
      <c r="AE46" s="54"/>
    </row>
    <row r="47" spans="1:31" ht="15.75" customHeight="1">
      <c r="A47" s="12">
        <f t="shared" si="4"/>
        <v>43</v>
      </c>
      <c r="B47" s="12">
        <v>1031030005</v>
      </c>
      <c r="C47" s="12">
        <v>0</v>
      </c>
      <c r="D47" s="13" t="s">
        <v>29</v>
      </c>
      <c r="E47" s="13" t="s">
        <v>131</v>
      </c>
      <c r="F47" s="13" t="s">
        <v>31</v>
      </c>
      <c r="G47" s="14" t="s">
        <v>107</v>
      </c>
      <c r="H47" s="14" t="s">
        <v>45</v>
      </c>
      <c r="I47" s="14" t="s">
        <v>34</v>
      </c>
      <c r="J47" s="20">
        <v>854</v>
      </c>
      <c r="K47" s="19">
        <v>169161</v>
      </c>
      <c r="L47" s="19">
        <f t="shared" si="5"/>
        <v>144463494</v>
      </c>
      <c r="M47" s="17">
        <f t="shared" si="6"/>
        <v>0.65949922702577368</v>
      </c>
      <c r="N47" s="18"/>
      <c r="O47" s="16">
        <v>169160</v>
      </c>
      <c r="P47" s="16" t="str">
        <f t="shared" si="0"/>
        <v>SI CUMPLE</v>
      </c>
      <c r="Q47" s="57" t="s">
        <v>1114</v>
      </c>
      <c r="R47" s="16">
        <v>169161</v>
      </c>
      <c r="S47" s="16" t="str">
        <f t="shared" si="1"/>
        <v>SI CUMPLE</v>
      </c>
      <c r="T47" s="57" t="s">
        <v>1113</v>
      </c>
      <c r="U47" s="16">
        <v>150000</v>
      </c>
      <c r="V47" s="16" t="str">
        <f t="shared" si="2"/>
        <v>SI CUMPLE</v>
      </c>
      <c r="W47" s="58" t="s">
        <v>1113</v>
      </c>
      <c r="X47" s="16">
        <v>135328.79999999999</v>
      </c>
      <c r="Y47" s="78" t="str">
        <f t="shared" si="3"/>
        <v>SI CUMPLE</v>
      </c>
      <c r="Z47" s="71" t="s">
        <v>1117</v>
      </c>
      <c r="AA47" s="55">
        <f t="shared" si="7"/>
        <v>150000</v>
      </c>
      <c r="AB47" s="54"/>
      <c r="AC47" s="54"/>
      <c r="AD47" s="63">
        <f t="shared" si="8"/>
        <v>0.65949922702577368</v>
      </c>
      <c r="AE47" s="54"/>
    </row>
    <row r="48" spans="1:31" ht="15.75" customHeight="1">
      <c r="A48" s="12">
        <f t="shared" si="4"/>
        <v>44</v>
      </c>
      <c r="B48" s="12">
        <v>1031240060</v>
      </c>
      <c r="C48" s="12">
        <v>0</v>
      </c>
      <c r="D48" s="13" t="s">
        <v>29</v>
      </c>
      <c r="E48" s="13" t="s">
        <v>132</v>
      </c>
      <c r="F48" s="13" t="s">
        <v>31</v>
      </c>
      <c r="G48" s="37" t="s">
        <v>1092</v>
      </c>
      <c r="H48" s="14" t="s">
        <v>133</v>
      </c>
      <c r="I48" s="14" t="s">
        <v>34</v>
      </c>
      <c r="J48" s="20">
        <v>49</v>
      </c>
      <c r="K48" s="19">
        <v>2774832</v>
      </c>
      <c r="L48" s="19">
        <f t="shared" si="5"/>
        <v>135966768</v>
      </c>
      <c r="M48" s="17">
        <f t="shared" si="6"/>
        <v>0.62071029790538435</v>
      </c>
      <c r="N48" s="18"/>
      <c r="O48" s="16">
        <v>2774830.5</v>
      </c>
      <c r="P48" s="16" t="str">
        <f t="shared" si="0"/>
        <v>SI CUMPLE</v>
      </c>
      <c r="Q48" s="57" t="s">
        <v>1114</v>
      </c>
      <c r="R48" s="16">
        <v>2774831</v>
      </c>
      <c r="S48" s="16" t="str">
        <f t="shared" si="1"/>
        <v>SI CUMPLE</v>
      </c>
      <c r="T48" s="57" t="s">
        <v>1113</v>
      </c>
      <c r="U48" s="16">
        <v>2400000</v>
      </c>
      <c r="V48" s="16" t="str">
        <f t="shared" si="2"/>
        <v>SI CUMPLE</v>
      </c>
      <c r="W48" s="58" t="s">
        <v>1113</v>
      </c>
      <c r="X48" s="16">
        <v>2219865.2000000002</v>
      </c>
      <c r="Y48" s="78" t="str">
        <f t="shared" si="3"/>
        <v>SI CUMPLE</v>
      </c>
      <c r="Z48" s="71" t="s">
        <v>1117</v>
      </c>
      <c r="AA48" s="55">
        <f t="shared" si="7"/>
        <v>2400000</v>
      </c>
      <c r="AB48" s="54"/>
      <c r="AC48" s="54"/>
      <c r="AD48" s="63">
        <f t="shared" si="8"/>
        <v>0.62071029790538435</v>
      </c>
      <c r="AE48" s="54"/>
    </row>
    <row r="49" spans="1:31" ht="15.75" customHeight="1">
      <c r="A49" s="12">
        <f t="shared" si="4"/>
        <v>45</v>
      </c>
      <c r="B49" s="12">
        <v>1032910910</v>
      </c>
      <c r="C49" s="12" t="s">
        <v>28</v>
      </c>
      <c r="D49" s="13" t="s">
        <v>29</v>
      </c>
      <c r="E49" s="13" t="s">
        <v>134</v>
      </c>
      <c r="F49" s="13" t="s">
        <v>31</v>
      </c>
      <c r="G49" s="14" t="s">
        <v>49</v>
      </c>
      <c r="H49" s="14" t="s">
        <v>135</v>
      </c>
      <c r="I49" s="14" t="s">
        <v>34</v>
      </c>
      <c r="J49" s="20">
        <v>105</v>
      </c>
      <c r="K49" s="19">
        <v>755008</v>
      </c>
      <c r="L49" s="19">
        <f t="shared" si="5"/>
        <v>79275840</v>
      </c>
      <c r="M49" s="17">
        <f t="shared" si="6"/>
        <v>0.3619070379248816</v>
      </c>
      <c r="N49" s="18"/>
      <c r="O49" s="16">
        <v>755007</v>
      </c>
      <c r="P49" s="16" t="str">
        <f t="shared" si="0"/>
        <v>SI CUMPLE</v>
      </c>
      <c r="Q49" s="57" t="s">
        <v>1114</v>
      </c>
      <c r="R49" s="16">
        <v>755008</v>
      </c>
      <c r="S49" s="16" t="str">
        <f t="shared" si="1"/>
        <v>SI CUMPLE</v>
      </c>
      <c r="T49" s="57" t="s">
        <v>1113</v>
      </c>
      <c r="U49" s="16">
        <v>755008</v>
      </c>
      <c r="V49" s="16" t="str">
        <f t="shared" si="2"/>
        <v>SI CUMPLE</v>
      </c>
      <c r="W49" s="58" t="s">
        <v>1113</v>
      </c>
      <c r="X49" s="16">
        <v>604006.40000000002</v>
      </c>
      <c r="Y49" s="78" t="str">
        <f t="shared" si="3"/>
        <v>SI CUMPLE</v>
      </c>
      <c r="Z49" s="71" t="s">
        <v>1114</v>
      </c>
      <c r="AA49" s="55">
        <f t="shared" si="7"/>
        <v>755008</v>
      </c>
      <c r="AB49" s="54"/>
      <c r="AC49" s="54"/>
      <c r="AD49" s="63">
        <f t="shared" si="8"/>
        <v>0.3619070379248816</v>
      </c>
      <c r="AE49" s="54"/>
    </row>
    <row r="50" spans="1:31" ht="17.25" customHeight="1">
      <c r="A50" s="12">
        <f t="shared" si="4"/>
        <v>46</v>
      </c>
      <c r="B50" s="12">
        <v>1032910065</v>
      </c>
      <c r="C50" s="12" t="s">
        <v>28</v>
      </c>
      <c r="D50" s="13" t="s">
        <v>29</v>
      </c>
      <c r="E50" s="13" t="s">
        <v>136</v>
      </c>
      <c r="F50" s="13" t="s">
        <v>31</v>
      </c>
      <c r="G50" s="14" t="s">
        <v>36</v>
      </c>
      <c r="H50" s="14" t="s">
        <v>137</v>
      </c>
      <c r="I50" s="14" t="s">
        <v>34</v>
      </c>
      <c r="J50" s="20">
        <v>58</v>
      </c>
      <c r="K50" s="19">
        <v>1360368</v>
      </c>
      <c r="L50" s="19">
        <f t="shared" si="5"/>
        <v>78901344</v>
      </c>
      <c r="M50" s="17">
        <f t="shared" si="6"/>
        <v>0.36019740308437137</v>
      </c>
      <c r="N50" s="18"/>
      <c r="O50" s="16">
        <v>1360366.5</v>
      </c>
      <c r="P50" s="16" t="str">
        <f t="shared" si="0"/>
        <v>SI CUMPLE</v>
      </c>
      <c r="Q50" s="57" t="s">
        <v>1114</v>
      </c>
      <c r="R50" s="16">
        <v>1360367</v>
      </c>
      <c r="S50" s="16" t="str">
        <f t="shared" si="1"/>
        <v>SI CUMPLE</v>
      </c>
      <c r="T50" s="57" t="s">
        <v>1113</v>
      </c>
      <c r="U50" s="16">
        <v>1360368</v>
      </c>
      <c r="V50" s="16" t="str">
        <f t="shared" si="2"/>
        <v>SI CUMPLE</v>
      </c>
      <c r="W50" s="58" t="s">
        <v>1113</v>
      </c>
      <c r="X50" s="16">
        <v>1088294</v>
      </c>
      <c r="Y50" s="78" t="str">
        <f t="shared" si="3"/>
        <v>SI CUMPLE</v>
      </c>
      <c r="Z50" s="71" t="s">
        <v>1117</v>
      </c>
      <c r="AA50" s="55">
        <f t="shared" si="7"/>
        <v>1360368</v>
      </c>
      <c r="AB50" s="54"/>
      <c r="AC50" s="54"/>
      <c r="AD50" s="63">
        <f t="shared" si="8"/>
        <v>0.36019740308437137</v>
      </c>
      <c r="AE50" s="54"/>
    </row>
    <row r="51" spans="1:31" ht="15.75" customHeight="1">
      <c r="A51" s="12">
        <f t="shared" si="4"/>
        <v>47</v>
      </c>
      <c r="B51" s="12">
        <v>1031240011</v>
      </c>
      <c r="C51" s="12">
        <v>0</v>
      </c>
      <c r="D51" s="13" t="s">
        <v>29</v>
      </c>
      <c r="E51" s="13" t="s">
        <v>138</v>
      </c>
      <c r="F51" s="13" t="s">
        <v>31</v>
      </c>
      <c r="G51" s="14" t="s">
        <v>36</v>
      </c>
      <c r="H51" s="14" t="s">
        <v>108</v>
      </c>
      <c r="I51" s="14" t="s">
        <v>34</v>
      </c>
      <c r="J51" s="20">
        <v>49</v>
      </c>
      <c r="K51" s="19">
        <v>1827597</v>
      </c>
      <c r="L51" s="19">
        <f t="shared" si="5"/>
        <v>89552253</v>
      </c>
      <c r="M51" s="17">
        <f t="shared" si="6"/>
        <v>0.40882052618716619</v>
      </c>
      <c r="N51" s="22" t="s">
        <v>93</v>
      </c>
      <c r="O51" s="16">
        <v>1827595.5</v>
      </c>
      <c r="P51" s="16" t="str">
        <f t="shared" si="0"/>
        <v>SI CUMPLE</v>
      </c>
      <c r="Q51" s="57" t="s">
        <v>1114</v>
      </c>
      <c r="R51" s="16">
        <v>1827596</v>
      </c>
      <c r="S51" s="16" t="str">
        <f t="shared" si="1"/>
        <v>SI CUMPLE</v>
      </c>
      <c r="T51" s="57" t="s">
        <v>1113</v>
      </c>
      <c r="U51" s="16">
        <v>1827597</v>
      </c>
      <c r="V51" s="16" t="str">
        <f t="shared" si="2"/>
        <v>SI CUMPLE</v>
      </c>
      <c r="W51" s="58" t="s">
        <v>1113</v>
      </c>
      <c r="X51" s="16">
        <v>1462077.2</v>
      </c>
      <c r="Y51" s="78" t="str">
        <f t="shared" si="3"/>
        <v>SI CUMPLE</v>
      </c>
      <c r="Z51" s="71" t="s">
        <v>1114</v>
      </c>
      <c r="AA51" s="55">
        <f t="shared" si="7"/>
        <v>1827597</v>
      </c>
      <c r="AB51" s="54"/>
      <c r="AC51" s="54"/>
      <c r="AD51" s="63">
        <f t="shared" si="8"/>
        <v>0.40882052618716619</v>
      </c>
      <c r="AE51" s="54"/>
    </row>
    <row r="52" spans="1:31" ht="15.75" customHeight="1">
      <c r="A52" s="12">
        <f t="shared" si="4"/>
        <v>48</v>
      </c>
      <c r="B52" s="12">
        <v>1032210104</v>
      </c>
      <c r="C52" s="12">
        <v>0</v>
      </c>
      <c r="D52" s="13" t="s">
        <v>29</v>
      </c>
      <c r="E52" s="13" t="s">
        <v>139</v>
      </c>
      <c r="F52" s="13" t="s">
        <v>31</v>
      </c>
      <c r="G52" s="14" t="s">
        <v>79</v>
      </c>
      <c r="H52" s="14" t="s">
        <v>140</v>
      </c>
      <c r="I52" s="14" t="s">
        <v>34</v>
      </c>
      <c r="J52" s="20">
        <v>14</v>
      </c>
      <c r="K52" s="19">
        <v>6212888</v>
      </c>
      <c r="L52" s="19">
        <f t="shared" si="5"/>
        <v>86980432</v>
      </c>
      <c r="M52" s="17">
        <f t="shared" si="6"/>
        <v>0.39707974715306182</v>
      </c>
      <c r="N52" s="18"/>
      <c r="O52" s="16">
        <v>6212886.5</v>
      </c>
      <c r="P52" s="16" t="str">
        <f t="shared" si="0"/>
        <v>SI CUMPLE</v>
      </c>
      <c r="Q52" s="57" t="s">
        <v>1114</v>
      </c>
      <c r="R52" s="16">
        <v>6212887</v>
      </c>
      <c r="S52" s="16" t="str">
        <f t="shared" si="1"/>
        <v>SI CUMPLE</v>
      </c>
      <c r="T52" s="57" t="s">
        <v>1113</v>
      </c>
      <c r="U52" s="16">
        <v>6212888</v>
      </c>
      <c r="V52" s="16" t="str">
        <f t="shared" si="2"/>
        <v>SI CUMPLE</v>
      </c>
      <c r="W52" s="58" t="s">
        <v>1113</v>
      </c>
      <c r="X52" s="16">
        <v>4970310</v>
      </c>
      <c r="Y52" s="78" t="str">
        <f t="shared" si="3"/>
        <v>SI CUMPLE</v>
      </c>
      <c r="Z52" s="71" t="s">
        <v>1114</v>
      </c>
      <c r="AA52" s="55">
        <f t="shared" si="7"/>
        <v>6212888</v>
      </c>
      <c r="AB52" s="54"/>
      <c r="AC52" s="54"/>
      <c r="AD52" s="63">
        <f t="shared" si="8"/>
        <v>0.39707974715306182</v>
      </c>
      <c r="AE52" s="54"/>
    </row>
    <row r="53" spans="1:31" ht="15.75" customHeight="1">
      <c r="A53" s="12">
        <f t="shared" si="4"/>
        <v>49</v>
      </c>
      <c r="B53" s="12">
        <v>1032220001</v>
      </c>
      <c r="C53" s="12" t="s">
        <v>28</v>
      </c>
      <c r="D53" s="13" t="s">
        <v>29</v>
      </c>
      <c r="E53" s="13" t="s">
        <v>141</v>
      </c>
      <c r="F53" s="13" t="s">
        <v>31</v>
      </c>
      <c r="G53" s="14" t="s">
        <v>36</v>
      </c>
      <c r="H53" s="14" t="s">
        <v>142</v>
      </c>
      <c r="I53" s="14" t="s">
        <v>34</v>
      </c>
      <c r="J53" s="20">
        <v>42</v>
      </c>
      <c r="K53" s="19">
        <v>2590865</v>
      </c>
      <c r="L53" s="19">
        <f t="shared" si="5"/>
        <v>108816330</v>
      </c>
      <c r="M53" s="17">
        <f t="shared" si="6"/>
        <v>0.49676415498286031</v>
      </c>
      <c r="N53" s="18"/>
      <c r="O53" s="16">
        <v>2590864.375</v>
      </c>
      <c r="P53" s="16" t="str">
        <f t="shared" si="0"/>
        <v>SI CUMPLE</v>
      </c>
      <c r="Q53" s="57" t="s">
        <v>1114</v>
      </c>
      <c r="R53" s="16">
        <v>2590865</v>
      </c>
      <c r="S53" s="16" t="str">
        <f t="shared" si="1"/>
        <v>SI CUMPLE</v>
      </c>
      <c r="T53" s="57" t="s">
        <v>1113</v>
      </c>
      <c r="U53" s="16">
        <v>2200000</v>
      </c>
      <c r="V53" s="16" t="str">
        <f t="shared" si="2"/>
        <v>SI CUMPLE</v>
      </c>
      <c r="W53" s="58" t="s">
        <v>1113</v>
      </c>
      <c r="X53" s="16">
        <v>2072692.3</v>
      </c>
      <c r="Y53" s="78" t="str">
        <f t="shared" si="3"/>
        <v>SI CUMPLE</v>
      </c>
      <c r="Z53" s="71" t="s">
        <v>1114</v>
      </c>
      <c r="AA53" s="55">
        <f t="shared" si="7"/>
        <v>2200000</v>
      </c>
      <c r="AB53" s="54"/>
      <c r="AC53" s="54"/>
      <c r="AD53" s="63">
        <f t="shared" si="8"/>
        <v>0.49676415498286031</v>
      </c>
      <c r="AE53" s="54"/>
    </row>
    <row r="54" spans="1:31" ht="15.75" customHeight="1">
      <c r="A54" s="12">
        <f t="shared" si="4"/>
        <v>50</v>
      </c>
      <c r="B54" s="12">
        <v>1032410065</v>
      </c>
      <c r="C54" s="12" t="s">
        <v>28</v>
      </c>
      <c r="D54" s="13" t="s">
        <v>29</v>
      </c>
      <c r="E54" s="13" t="s">
        <v>143</v>
      </c>
      <c r="F54" s="13" t="s">
        <v>31</v>
      </c>
      <c r="G54" s="14" t="s">
        <v>49</v>
      </c>
      <c r="H54" s="14" t="s">
        <v>144</v>
      </c>
      <c r="I54" s="14" t="s">
        <v>34</v>
      </c>
      <c r="J54" s="20">
        <v>168</v>
      </c>
      <c r="K54" s="19">
        <v>447155</v>
      </c>
      <c r="L54" s="19">
        <f t="shared" si="5"/>
        <v>75122040</v>
      </c>
      <c r="M54" s="17">
        <f t="shared" si="6"/>
        <v>0.34294426876176237</v>
      </c>
      <c r="N54" s="18"/>
      <c r="O54" s="16">
        <v>447154</v>
      </c>
      <c r="P54" s="16" t="str">
        <f t="shared" si="0"/>
        <v>SI CUMPLE</v>
      </c>
      <c r="Q54" s="57" t="s">
        <v>1114</v>
      </c>
      <c r="R54" s="16">
        <v>447155</v>
      </c>
      <c r="S54" s="16" t="str">
        <f t="shared" si="1"/>
        <v>SI CUMPLE</v>
      </c>
      <c r="T54" s="57" t="s">
        <v>1114</v>
      </c>
      <c r="U54" s="16">
        <v>447155</v>
      </c>
      <c r="V54" s="16" t="str">
        <f t="shared" si="2"/>
        <v>SI CUMPLE</v>
      </c>
      <c r="W54" s="58" t="s">
        <v>1113</v>
      </c>
      <c r="X54" s="16">
        <v>357724</v>
      </c>
      <c r="Y54" s="78" t="str">
        <f t="shared" si="3"/>
        <v>SI CUMPLE</v>
      </c>
      <c r="Z54" s="71" t="s">
        <v>1114</v>
      </c>
      <c r="AA54" s="55">
        <f t="shared" si="7"/>
        <v>447155</v>
      </c>
      <c r="AB54" s="54"/>
      <c r="AC54" s="54"/>
      <c r="AD54" s="63">
        <f t="shared" si="8"/>
        <v>0.34294426876176237</v>
      </c>
      <c r="AE54" s="54"/>
    </row>
    <row r="55" spans="1:31" ht="15.75" customHeight="1">
      <c r="A55" s="12">
        <f t="shared" si="4"/>
        <v>51</v>
      </c>
      <c r="B55" s="12">
        <v>1032210095</v>
      </c>
      <c r="C55" s="12" t="s">
        <v>28</v>
      </c>
      <c r="D55" s="13" t="s">
        <v>29</v>
      </c>
      <c r="E55" s="13" t="s">
        <v>145</v>
      </c>
      <c r="F55" s="13" t="s">
        <v>31</v>
      </c>
      <c r="G55" s="14" t="s">
        <v>107</v>
      </c>
      <c r="H55" s="14" t="s">
        <v>146</v>
      </c>
      <c r="I55" s="14" t="s">
        <v>34</v>
      </c>
      <c r="J55" s="20">
        <v>13</v>
      </c>
      <c r="K55" s="19">
        <v>5563497</v>
      </c>
      <c r="L55" s="19">
        <f t="shared" si="5"/>
        <v>72325461</v>
      </c>
      <c r="M55" s="17">
        <f t="shared" si="6"/>
        <v>0.33017743308757813</v>
      </c>
      <c r="N55" s="18"/>
      <c r="O55" s="16">
        <v>5563496</v>
      </c>
      <c r="P55" s="16" t="str">
        <f t="shared" si="0"/>
        <v>SI CUMPLE</v>
      </c>
      <c r="Q55" s="57" t="s">
        <v>1114</v>
      </c>
      <c r="R55" s="16">
        <v>5563497</v>
      </c>
      <c r="S55" s="16" t="str">
        <f t="shared" si="1"/>
        <v>SI CUMPLE</v>
      </c>
      <c r="T55" s="57" t="s">
        <v>1113</v>
      </c>
      <c r="U55" s="16">
        <v>5563497</v>
      </c>
      <c r="V55" s="16" t="str">
        <f t="shared" si="2"/>
        <v>SI CUMPLE</v>
      </c>
      <c r="W55" s="58" t="s">
        <v>1113</v>
      </c>
      <c r="X55" s="16">
        <v>4450797.5999999996</v>
      </c>
      <c r="Y55" s="78" t="str">
        <f t="shared" si="3"/>
        <v>SI CUMPLE</v>
      </c>
      <c r="Z55" s="71" t="s">
        <v>1114</v>
      </c>
      <c r="AA55" s="55">
        <f t="shared" si="7"/>
        <v>5563497</v>
      </c>
      <c r="AB55" s="54"/>
      <c r="AC55" s="54"/>
      <c r="AD55" s="63">
        <f t="shared" si="8"/>
        <v>0.33017743308757813</v>
      </c>
      <c r="AE55" s="54"/>
    </row>
    <row r="56" spans="1:31" ht="15.75" customHeight="1">
      <c r="A56" s="12">
        <f t="shared" si="4"/>
        <v>52</v>
      </c>
      <c r="B56" s="12">
        <v>1032143045</v>
      </c>
      <c r="C56" s="12">
        <v>0</v>
      </c>
      <c r="D56" s="13" t="s">
        <v>29</v>
      </c>
      <c r="E56" s="13" t="s">
        <v>147</v>
      </c>
      <c r="F56" s="13" t="s">
        <v>31</v>
      </c>
      <c r="G56" s="14" t="s">
        <v>49</v>
      </c>
      <c r="H56" s="14" t="s">
        <v>148</v>
      </c>
      <c r="I56" s="14" t="s">
        <v>34</v>
      </c>
      <c r="J56" s="20">
        <v>287</v>
      </c>
      <c r="K56" s="19">
        <v>287272</v>
      </c>
      <c r="L56" s="19">
        <f t="shared" si="5"/>
        <v>82447064</v>
      </c>
      <c r="M56" s="17">
        <f t="shared" si="6"/>
        <v>0.37638418864868722</v>
      </c>
      <c r="N56" s="18"/>
      <c r="O56" s="16">
        <v>287271</v>
      </c>
      <c r="P56" s="16" t="str">
        <f t="shared" si="0"/>
        <v>SI CUMPLE</v>
      </c>
      <c r="Q56" s="57" t="s">
        <v>1114</v>
      </c>
      <c r="R56" s="16">
        <v>287272</v>
      </c>
      <c r="S56" s="16" t="str">
        <f t="shared" si="1"/>
        <v>SI CUMPLE</v>
      </c>
      <c r="T56" s="57" t="s">
        <v>1115</v>
      </c>
      <c r="U56" s="16">
        <v>287272</v>
      </c>
      <c r="V56" s="16" t="str">
        <f t="shared" si="2"/>
        <v>SI CUMPLE</v>
      </c>
      <c r="W56" s="58" t="s">
        <v>1113</v>
      </c>
      <c r="X56" s="16">
        <v>229817.60000000001</v>
      </c>
      <c r="Y56" s="78" t="str">
        <f t="shared" si="3"/>
        <v>SI CUMPLE</v>
      </c>
      <c r="Z56" s="71" t="s">
        <v>1114</v>
      </c>
      <c r="AA56" s="55">
        <f t="shared" si="7"/>
        <v>287272</v>
      </c>
      <c r="AB56" s="54"/>
      <c r="AC56" s="54"/>
      <c r="AD56" s="63">
        <f t="shared" si="8"/>
        <v>0.37638418864868722</v>
      </c>
      <c r="AE56" s="54"/>
    </row>
    <row r="57" spans="1:31" ht="15.75" customHeight="1">
      <c r="A57" s="12">
        <f t="shared" si="4"/>
        <v>53</v>
      </c>
      <c r="B57" s="12">
        <v>1031620151</v>
      </c>
      <c r="C57" s="12">
        <v>0</v>
      </c>
      <c r="D57" s="13" t="s">
        <v>29</v>
      </c>
      <c r="E57" s="13" t="s">
        <v>149</v>
      </c>
      <c r="F57" s="13" t="s">
        <v>31</v>
      </c>
      <c r="G57" s="14" t="s">
        <v>36</v>
      </c>
      <c r="H57" s="14" t="s">
        <v>121</v>
      </c>
      <c r="I57" s="14" t="s">
        <v>34</v>
      </c>
      <c r="J57" s="20">
        <v>588</v>
      </c>
      <c r="K57" s="19">
        <v>137814</v>
      </c>
      <c r="L57" s="19">
        <f t="shared" si="5"/>
        <v>81034632</v>
      </c>
      <c r="M57" s="17">
        <f t="shared" si="6"/>
        <v>0.36993620801057203</v>
      </c>
      <c r="N57" s="18"/>
      <c r="O57" s="16">
        <v>137813</v>
      </c>
      <c r="P57" s="16" t="str">
        <f t="shared" si="0"/>
        <v>SI CUMPLE</v>
      </c>
      <c r="Q57" s="57" t="s">
        <v>1114</v>
      </c>
      <c r="R57" s="16">
        <v>137814</v>
      </c>
      <c r="S57" s="16" t="str">
        <f t="shared" si="1"/>
        <v>SI CUMPLE</v>
      </c>
      <c r="T57" s="57" t="s">
        <v>1113</v>
      </c>
      <c r="U57" s="16">
        <v>120000</v>
      </c>
      <c r="V57" s="16" t="str">
        <f t="shared" si="2"/>
        <v>SI CUMPLE</v>
      </c>
      <c r="W57" s="58" t="s">
        <v>1113</v>
      </c>
      <c r="X57" s="16">
        <v>110251.2</v>
      </c>
      <c r="Y57" s="78" t="str">
        <f t="shared" si="3"/>
        <v>SI CUMPLE</v>
      </c>
      <c r="Z57" s="71" t="s">
        <v>1114</v>
      </c>
      <c r="AA57" s="55">
        <f t="shared" si="7"/>
        <v>120000</v>
      </c>
      <c r="AB57" s="54"/>
      <c r="AC57" s="54"/>
      <c r="AD57" s="63">
        <f t="shared" si="8"/>
        <v>0.36993620801057203</v>
      </c>
      <c r="AE57" s="54"/>
    </row>
    <row r="58" spans="1:31" ht="15.75" customHeight="1">
      <c r="A58" s="12">
        <f t="shared" si="4"/>
        <v>54</v>
      </c>
      <c r="B58" s="12">
        <v>1032411018</v>
      </c>
      <c r="C58" s="12">
        <v>0</v>
      </c>
      <c r="D58" s="13" t="s">
        <v>29</v>
      </c>
      <c r="E58" s="13" t="s">
        <v>84</v>
      </c>
      <c r="F58" s="13" t="s">
        <v>85</v>
      </c>
      <c r="G58" s="14" t="s">
        <v>79</v>
      </c>
      <c r="H58" s="14" t="s">
        <v>150</v>
      </c>
      <c r="I58" s="14" t="s">
        <v>34</v>
      </c>
      <c r="J58" s="20">
        <v>3206</v>
      </c>
      <c r="K58" s="19">
        <v>26130</v>
      </c>
      <c r="L58" s="19">
        <f t="shared" si="5"/>
        <v>83772780</v>
      </c>
      <c r="M58" s="17">
        <f t="shared" si="6"/>
        <v>0.3824362967145194</v>
      </c>
      <c r="N58" s="18"/>
      <c r="O58" s="16">
        <v>26128.6</v>
      </c>
      <c r="P58" s="16" t="str">
        <f t="shared" si="0"/>
        <v>SI CUMPLE</v>
      </c>
      <c r="Q58" s="57" t="s">
        <v>1114</v>
      </c>
      <c r="R58" s="16">
        <v>26129</v>
      </c>
      <c r="S58" s="16" t="str">
        <f t="shared" si="1"/>
        <v>SI CUMPLE</v>
      </c>
      <c r="T58" s="57" t="s">
        <v>1113</v>
      </c>
      <c r="U58" s="16">
        <v>26115</v>
      </c>
      <c r="V58" s="16" t="str">
        <f t="shared" si="2"/>
        <v>SI CUMPLE</v>
      </c>
      <c r="W58" s="58" t="s">
        <v>1113</v>
      </c>
      <c r="X58" s="16">
        <v>20903.68</v>
      </c>
      <c r="Y58" s="78" t="str">
        <f t="shared" si="3"/>
        <v>SI CUMPLE</v>
      </c>
      <c r="Z58" s="71" t="s">
        <v>1114</v>
      </c>
      <c r="AA58" s="55">
        <f t="shared" si="7"/>
        <v>26115</v>
      </c>
      <c r="AB58" s="54"/>
      <c r="AC58" s="54"/>
      <c r="AD58" s="63">
        <f t="shared" si="8"/>
        <v>0.3824362967145194</v>
      </c>
      <c r="AE58" s="54"/>
    </row>
    <row r="59" spans="1:31" ht="15.75" customHeight="1">
      <c r="A59" s="12">
        <f t="shared" si="4"/>
        <v>55</v>
      </c>
      <c r="B59" s="12">
        <v>1032210059</v>
      </c>
      <c r="C59" s="12" t="s">
        <v>28</v>
      </c>
      <c r="D59" s="13" t="s">
        <v>29</v>
      </c>
      <c r="E59" s="13" t="s">
        <v>151</v>
      </c>
      <c r="F59" s="13" t="s">
        <v>31</v>
      </c>
      <c r="G59" s="14" t="s">
        <v>36</v>
      </c>
      <c r="H59" s="14" t="s">
        <v>152</v>
      </c>
      <c r="I59" s="14" t="s">
        <v>34</v>
      </c>
      <c r="J59" s="20">
        <v>21</v>
      </c>
      <c r="K59" s="19">
        <v>2990645</v>
      </c>
      <c r="L59" s="19">
        <f t="shared" si="5"/>
        <v>62803545</v>
      </c>
      <c r="M59" s="17">
        <f t="shared" si="6"/>
        <v>0.28670834572212683</v>
      </c>
      <c r="N59" s="18"/>
      <c r="O59" s="16">
        <v>2990644</v>
      </c>
      <c r="P59" s="16" t="str">
        <f t="shared" si="0"/>
        <v>SI CUMPLE</v>
      </c>
      <c r="Q59" s="57" t="s">
        <v>1114</v>
      </c>
      <c r="R59" s="16">
        <v>2990645</v>
      </c>
      <c r="S59" s="16" t="str">
        <f t="shared" si="1"/>
        <v>SI CUMPLE</v>
      </c>
      <c r="T59" s="57" t="s">
        <v>1114</v>
      </c>
      <c r="U59" s="16">
        <v>2392516</v>
      </c>
      <c r="V59" s="16" t="str">
        <f t="shared" si="2"/>
        <v>SI CUMPLE</v>
      </c>
      <c r="W59" s="58" t="s">
        <v>1113</v>
      </c>
      <c r="X59" s="16">
        <v>2392516</v>
      </c>
      <c r="Y59" s="78" t="str">
        <f t="shared" si="3"/>
        <v>SI CUMPLE</v>
      </c>
      <c r="Z59" s="71" t="s">
        <v>1114</v>
      </c>
      <c r="AA59" s="55">
        <f t="shared" si="7"/>
        <v>2392516</v>
      </c>
      <c r="AB59" s="54"/>
      <c r="AC59" s="54"/>
      <c r="AD59" s="63">
        <f t="shared" si="8"/>
        <v>0.28670834572212683</v>
      </c>
      <c r="AE59" s="54"/>
    </row>
    <row r="60" spans="1:31" ht="15.75" customHeight="1">
      <c r="A60" s="12">
        <f t="shared" si="4"/>
        <v>56</v>
      </c>
      <c r="B60" s="12">
        <v>1032210039</v>
      </c>
      <c r="C60" s="12" t="s">
        <v>28</v>
      </c>
      <c r="D60" s="13" t="s">
        <v>29</v>
      </c>
      <c r="E60" s="13" t="s">
        <v>153</v>
      </c>
      <c r="F60" s="13" t="s">
        <v>31</v>
      </c>
      <c r="G60" s="14" t="s">
        <v>42</v>
      </c>
      <c r="H60" s="14" t="s">
        <v>154</v>
      </c>
      <c r="I60" s="14" t="s">
        <v>34</v>
      </c>
      <c r="J60" s="20">
        <v>3</v>
      </c>
      <c r="K60" s="19">
        <v>22854600</v>
      </c>
      <c r="L60" s="19">
        <f t="shared" si="5"/>
        <v>68563800</v>
      </c>
      <c r="M60" s="17">
        <f t="shared" si="6"/>
        <v>0.31300484191493899</v>
      </c>
      <c r="N60" s="18"/>
      <c r="O60" s="16">
        <v>22854599</v>
      </c>
      <c r="P60" s="16" t="str">
        <f t="shared" si="0"/>
        <v>SI CUMPLE</v>
      </c>
      <c r="Q60" s="57" t="s">
        <v>1114</v>
      </c>
      <c r="R60" s="16">
        <v>22854600</v>
      </c>
      <c r="S60" s="16" t="str">
        <f t="shared" si="1"/>
        <v>SI CUMPLE</v>
      </c>
      <c r="T60" s="57" t="s">
        <v>1113</v>
      </c>
      <c r="U60" s="16">
        <v>22854600</v>
      </c>
      <c r="V60" s="16" t="str">
        <f t="shared" si="2"/>
        <v>SI CUMPLE</v>
      </c>
      <c r="W60" s="58" t="s">
        <v>1113</v>
      </c>
      <c r="X60" s="16">
        <v>18283680</v>
      </c>
      <c r="Y60" s="78" t="str">
        <f t="shared" si="3"/>
        <v>SI CUMPLE</v>
      </c>
      <c r="Z60" s="71" t="s">
        <v>1114</v>
      </c>
      <c r="AA60" s="55">
        <f t="shared" si="7"/>
        <v>22854600</v>
      </c>
      <c r="AB60" s="54"/>
      <c r="AC60" s="54"/>
      <c r="AD60" s="63">
        <f t="shared" si="8"/>
        <v>0.31300484191493899</v>
      </c>
      <c r="AE60" s="54"/>
    </row>
    <row r="61" spans="1:31" ht="15.75" customHeight="1">
      <c r="A61" s="12">
        <f t="shared" si="4"/>
        <v>57</v>
      </c>
      <c r="B61" s="12">
        <v>1032910985</v>
      </c>
      <c r="C61" s="12" t="s">
        <v>28</v>
      </c>
      <c r="D61" s="13" t="s">
        <v>29</v>
      </c>
      <c r="E61" s="13" t="s">
        <v>155</v>
      </c>
      <c r="F61" s="13" t="s">
        <v>31</v>
      </c>
      <c r="G61" s="14" t="s">
        <v>53</v>
      </c>
      <c r="H61" s="14" t="s">
        <v>156</v>
      </c>
      <c r="I61" s="14" t="s">
        <v>34</v>
      </c>
      <c r="J61" s="20">
        <v>5</v>
      </c>
      <c r="K61" s="19">
        <v>11414625</v>
      </c>
      <c r="L61" s="19">
        <f t="shared" si="5"/>
        <v>57073125</v>
      </c>
      <c r="M61" s="17">
        <f t="shared" si="6"/>
        <v>0.26054805113217988</v>
      </c>
      <c r="N61" s="18"/>
      <c r="O61" s="16">
        <v>11414624</v>
      </c>
      <c r="P61" s="16" t="str">
        <f t="shared" si="0"/>
        <v>SI CUMPLE</v>
      </c>
      <c r="Q61" s="57" t="s">
        <v>1114</v>
      </c>
      <c r="R61" s="16">
        <v>11414625</v>
      </c>
      <c r="S61" s="16" t="str">
        <f t="shared" si="1"/>
        <v>SI CUMPLE</v>
      </c>
      <c r="T61" s="57" t="s">
        <v>1113</v>
      </c>
      <c r="U61" s="16">
        <v>11414625</v>
      </c>
      <c r="V61" s="16" t="str">
        <f t="shared" si="2"/>
        <v>SI CUMPLE</v>
      </c>
      <c r="W61" s="58" t="s">
        <v>1113</v>
      </c>
      <c r="X61" s="16">
        <v>9131700</v>
      </c>
      <c r="Y61" s="78" t="str">
        <f t="shared" si="3"/>
        <v>SI CUMPLE</v>
      </c>
      <c r="Z61" s="71" t="s">
        <v>1114</v>
      </c>
      <c r="AA61" s="55">
        <f t="shared" si="7"/>
        <v>11414625</v>
      </c>
      <c r="AB61" s="54"/>
      <c r="AC61" s="54"/>
      <c r="AD61" s="63">
        <f t="shared" si="8"/>
        <v>0.26054805113217988</v>
      </c>
      <c r="AE61" s="54"/>
    </row>
    <row r="62" spans="1:31" ht="15.75" customHeight="1">
      <c r="A62" s="12">
        <f t="shared" si="4"/>
        <v>58</v>
      </c>
      <c r="B62" s="12">
        <v>1031040010</v>
      </c>
      <c r="C62" s="12">
        <v>0</v>
      </c>
      <c r="D62" s="13" t="s">
        <v>29</v>
      </c>
      <c r="E62" s="13" t="s">
        <v>157</v>
      </c>
      <c r="F62" s="13" t="s">
        <v>31</v>
      </c>
      <c r="G62" s="14" t="s">
        <v>36</v>
      </c>
      <c r="H62" s="14" t="s">
        <v>158</v>
      </c>
      <c r="I62" s="14" t="s">
        <v>34</v>
      </c>
      <c r="J62" s="20">
        <v>329</v>
      </c>
      <c r="K62" s="19">
        <v>78510</v>
      </c>
      <c r="L62" s="19">
        <f t="shared" si="5"/>
        <v>25829790</v>
      </c>
      <c r="M62" s="17">
        <f t="shared" si="6"/>
        <v>0.11791717109678976</v>
      </c>
      <c r="N62" s="18"/>
      <c r="O62" s="16">
        <v>78509</v>
      </c>
      <c r="P62" s="16" t="str">
        <f t="shared" si="0"/>
        <v>SI CUMPLE</v>
      </c>
      <c r="Q62" s="57" t="s">
        <v>1114</v>
      </c>
      <c r="R62" s="16">
        <v>78510</v>
      </c>
      <c r="S62" s="16" t="str">
        <f t="shared" si="1"/>
        <v>SI CUMPLE</v>
      </c>
      <c r="T62" s="57" t="s">
        <v>1113</v>
      </c>
      <c r="U62" s="16">
        <v>78510</v>
      </c>
      <c r="V62" s="16" t="str">
        <f t="shared" si="2"/>
        <v>SI CUMPLE</v>
      </c>
      <c r="W62" s="58" t="s">
        <v>1113</v>
      </c>
      <c r="X62" s="16">
        <v>62808</v>
      </c>
      <c r="Y62" s="78" t="str">
        <f t="shared" si="3"/>
        <v>SI CUMPLE</v>
      </c>
      <c r="Z62" s="71" t="s">
        <v>1114</v>
      </c>
      <c r="AA62" s="55">
        <f t="shared" si="7"/>
        <v>78510</v>
      </c>
      <c r="AB62" s="54"/>
      <c r="AC62" s="54"/>
      <c r="AD62" s="63">
        <f t="shared" si="8"/>
        <v>0.11791717109678976</v>
      </c>
      <c r="AE62" s="54"/>
    </row>
    <row r="63" spans="1:31" ht="15.75" customHeight="1">
      <c r="A63" s="12">
        <f t="shared" si="4"/>
        <v>59</v>
      </c>
      <c r="B63" s="12">
        <v>1033320160</v>
      </c>
      <c r="C63" s="12">
        <v>0</v>
      </c>
      <c r="D63" s="13" t="s">
        <v>29</v>
      </c>
      <c r="E63" s="13" t="s">
        <v>159</v>
      </c>
      <c r="F63" s="13" t="s">
        <v>160</v>
      </c>
      <c r="G63" s="14" t="s">
        <v>161</v>
      </c>
      <c r="H63" s="14" t="s">
        <v>162</v>
      </c>
      <c r="I63" s="40" t="s">
        <v>1094</v>
      </c>
      <c r="J63" s="20">
        <v>1036</v>
      </c>
      <c r="K63" s="19">
        <v>60433</v>
      </c>
      <c r="L63" s="19">
        <f t="shared" si="5"/>
        <v>62608588</v>
      </c>
      <c r="M63" s="17">
        <f t="shared" si="6"/>
        <v>0.28581833546941021</v>
      </c>
      <c r="N63" s="21" t="s">
        <v>164</v>
      </c>
      <c r="O63" s="16">
        <v>60432</v>
      </c>
      <c r="P63" s="16" t="str">
        <f t="shared" si="0"/>
        <v>SI CUMPLE</v>
      </c>
      <c r="Q63" s="57" t="s">
        <v>1114</v>
      </c>
      <c r="R63" s="16">
        <v>60433</v>
      </c>
      <c r="S63" s="16" t="str">
        <f t="shared" si="1"/>
        <v>SI CUMPLE</v>
      </c>
      <c r="T63" s="57" t="s">
        <v>1114</v>
      </c>
      <c r="U63" s="16">
        <v>48347</v>
      </c>
      <c r="V63" s="16" t="str">
        <f t="shared" si="2"/>
        <v>SI CUMPLE</v>
      </c>
      <c r="W63" s="58" t="s">
        <v>1113</v>
      </c>
      <c r="X63" s="16">
        <v>48346.400000000001</v>
      </c>
      <c r="Y63" s="78" t="str">
        <f t="shared" si="3"/>
        <v>SI CUMPLE</v>
      </c>
      <c r="Z63" s="71" t="s">
        <v>1114</v>
      </c>
      <c r="AA63" s="55">
        <f t="shared" si="7"/>
        <v>48347</v>
      </c>
      <c r="AB63" s="54"/>
      <c r="AC63" s="54"/>
      <c r="AD63" s="63">
        <f t="shared" si="8"/>
        <v>0.28581833546941021</v>
      </c>
      <c r="AE63" s="54"/>
    </row>
    <row r="64" spans="1:31" ht="15.75" customHeight="1">
      <c r="A64" s="12">
        <f t="shared" si="4"/>
        <v>60</v>
      </c>
      <c r="B64" s="12">
        <v>1032145030</v>
      </c>
      <c r="C64" s="12">
        <v>0</v>
      </c>
      <c r="D64" s="13" t="s">
        <v>29</v>
      </c>
      <c r="E64" s="13" t="s">
        <v>165</v>
      </c>
      <c r="F64" s="13" t="s">
        <v>31</v>
      </c>
      <c r="G64" s="14" t="s">
        <v>36</v>
      </c>
      <c r="H64" s="14" t="s">
        <v>166</v>
      </c>
      <c r="I64" s="14" t="s">
        <v>34</v>
      </c>
      <c r="J64" s="20">
        <v>378</v>
      </c>
      <c r="K64" s="19">
        <v>162641</v>
      </c>
      <c r="L64" s="19">
        <f t="shared" si="5"/>
        <v>61478298</v>
      </c>
      <c r="M64" s="17">
        <f t="shared" si="6"/>
        <v>0.28065837871718768</v>
      </c>
      <c r="N64" s="18"/>
      <c r="O64" s="16">
        <v>162640.07579999999</v>
      </c>
      <c r="P64" s="16" t="str">
        <f t="shared" si="0"/>
        <v>SI CUMPLE</v>
      </c>
      <c r="Q64" s="57" t="s">
        <v>1114</v>
      </c>
      <c r="R64" s="16">
        <v>160749</v>
      </c>
      <c r="S64" s="16" t="str">
        <f t="shared" si="1"/>
        <v>SI CUMPLE</v>
      </c>
      <c r="T64" s="57" t="s">
        <v>1114</v>
      </c>
      <c r="U64" s="16">
        <v>162641</v>
      </c>
      <c r="V64" s="16" t="str">
        <f t="shared" si="2"/>
        <v>SI CUMPLE</v>
      </c>
      <c r="W64" s="58" t="s">
        <v>1113</v>
      </c>
      <c r="X64" s="16">
        <v>130112.86064</v>
      </c>
      <c r="Y64" s="78" t="str">
        <f t="shared" si="3"/>
        <v>SI CUMPLE</v>
      </c>
      <c r="Z64" s="71" t="s">
        <v>1114</v>
      </c>
      <c r="AA64" s="55">
        <f t="shared" si="7"/>
        <v>162641</v>
      </c>
      <c r="AB64" s="54"/>
      <c r="AC64" s="54"/>
      <c r="AD64" s="63">
        <f t="shared" si="8"/>
        <v>0.28065837871718768</v>
      </c>
      <c r="AE64" s="54"/>
    </row>
    <row r="65" spans="1:31" ht="15.75" customHeight="1">
      <c r="A65" s="12">
        <f t="shared" si="4"/>
        <v>61</v>
      </c>
      <c r="B65" s="12">
        <v>1031030008</v>
      </c>
      <c r="C65" s="12">
        <v>0</v>
      </c>
      <c r="D65" s="13" t="s">
        <v>29</v>
      </c>
      <c r="E65" s="13" t="s">
        <v>167</v>
      </c>
      <c r="F65" s="13" t="s">
        <v>31</v>
      </c>
      <c r="G65" s="14" t="s">
        <v>36</v>
      </c>
      <c r="H65" s="14" t="s">
        <v>152</v>
      </c>
      <c r="I65" s="14" t="s">
        <v>34</v>
      </c>
      <c r="J65" s="20">
        <v>266</v>
      </c>
      <c r="K65" s="19">
        <v>230990</v>
      </c>
      <c r="L65" s="19">
        <f t="shared" si="5"/>
        <v>61443340</v>
      </c>
      <c r="M65" s="17">
        <f t="shared" si="6"/>
        <v>0.2804987897903245</v>
      </c>
      <c r="N65" s="18"/>
      <c r="O65" s="16">
        <v>230989</v>
      </c>
      <c r="P65" s="16" t="str">
        <f t="shared" si="0"/>
        <v>SI CUMPLE</v>
      </c>
      <c r="Q65" s="57" t="s">
        <v>1114</v>
      </c>
      <c r="R65" s="16">
        <v>230990</v>
      </c>
      <c r="S65" s="16" t="str">
        <f t="shared" si="1"/>
        <v>SI CUMPLE</v>
      </c>
      <c r="T65" s="57" t="s">
        <v>1114</v>
      </c>
      <c r="U65" s="16">
        <v>230990</v>
      </c>
      <c r="V65" s="16" t="str">
        <f t="shared" si="2"/>
        <v>SI CUMPLE</v>
      </c>
      <c r="W65" s="58" t="s">
        <v>1113</v>
      </c>
      <c r="X65" s="16">
        <v>184792</v>
      </c>
      <c r="Y65" s="78" t="str">
        <f t="shared" si="3"/>
        <v>SI CUMPLE</v>
      </c>
      <c r="Z65" s="71" t="s">
        <v>1114</v>
      </c>
      <c r="AA65" s="55">
        <f t="shared" si="7"/>
        <v>230990</v>
      </c>
      <c r="AB65" s="54"/>
      <c r="AC65" s="54"/>
      <c r="AD65" s="63">
        <f t="shared" si="8"/>
        <v>0.2804987897903245</v>
      </c>
      <c r="AE65" s="54"/>
    </row>
    <row r="66" spans="1:31" ht="15.75" customHeight="1">
      <c r="A66" s="12">
        <f t="shared" si="4"/>
        <v>62</v>
      </c>
      <c r="B66" s="12">
        <v>1032910907</v>
      </c>
      <c r="C66" s="12" t="s">
        <v>28</v>
      </c>
      <c r="D66" s="13" t="s">
        <v>29</v>
      </c>
      <c r="E66" s="13" t="s">
        <v>168</v>
      </c>
      <c r="F66" s="13" t="s">
        <v>31</v>
      </c>
      <c r="G66" s="14" t="s">
        <v>49</v>
      </c>
      <c r="H66" s="14" t="s">
        <v>40</v>
      </c>
      <c r="I66" s="14" t="s">
        <v>34</v>
      </c>
      <c r="J66" s="20">
        <v>131</v>
      </c>
      <c r="K66" s="19">
        <v>947510</v>
      </c>
      <c r="L66" s="19">
        <f t="shared" si="5"/>
        <v>124123810</v>
      </c>
      <c r="M66" s="17">
        <f t="shared" si="6"/>
        <v>0.56664527822159694</v>
      </c>
      <c r="N66" s="18"/>
      <c r="O66" s="16">
        <v>947509</v>
      </c>
      <c r="P66" s="16" t="str">
        <f t="shared" si="0"/>
        <v>SI CUMPLE</v>
      </c>
      <c r="Q66" s="57" t="s">
        <v>1114</v>
      </c>
      <c r="R66" s="16">
        <v>947510</v>
      </c>
      <c r="S66" s="16" t="str">
        <f t="shared" si="1"/>
        <v>SI CUMPLE</v>
      </c>
      <c r="T66" s="57" t="s">
        <v>1113</v>
      </c>
      <c r="U66" s="16">
        <v>780000</v>
      </c>
      <c r="V66" s="16" t="str">
        <f t="shared" si="2"/>
        <v>SI CUMPLE</v>
      </c>
      <c r="W66" s="58" t="s">
        <v>1113</v>
      </c>
      <c r="X66" s="16">
        <v>758008</v>
      </c>
      <c r="Y66" s="78" t="str">
        <f t="shared" si="3"/>
        <v>SI CUMPLE</v>
      </c>
      <c r="Z66" s="71" t="s">
        <v>1114</v>
      </c>
      <c r="AA66" s="55">
        <f t="shared" si="7"/>
        <v>780000</v>
      </c>
      <c r="AB66" s="54"/>
      <c r="AC66" s="54"/>
      <c r="AD66" s="63">
        <f t="shared" si="8"/>
        <v>0.56664527822159694</v>
      </c>
      <c r="AE66" s="54"/>
    </row>
    <row r="67" spans="1:31" ht="21.75" customHeight="1">
      <c r="A67" s="12">
        <f t="shared" si="4"/>
        <v>63</v>
      </c>
      <c r="B67" s="12">
        <v>1032210300</v>
      </c>
      <c r="C67" s="12">
        <v>0</v>
      </c>
      <c r="D67" s="13" t="s">
        <v>29</v>
      </c>
      <c r="E67" s="13" t="s">
        <v>169</v>
      </c>
      <c r="F67" s="41" t="s">
        <v>31</v>
      </c>
      <c r="G67" s="14" t="s">
        <v>79</v>
      </c>
      <c r="H67" s="14" t="s">
        <v>170</v>
      </c>
      <c r="I67" s="14" t="s">
        <v>34</v>
      </c>
      <c r="J67" s="20">
        <v>385</v>
      </c>
      <c r="K67" s="19">
        <v>137333</v>
      </c>
      <c r="L67" s="19">
        <f t="shared" si="5"/>
        <v>52873205</v>
      </c>
      <c r="M67" s="17">
        <f t="shared" si="6"/>
        <v>0.24137473670597548</v>
      </c>
      <c r="N67" s="18"/>
      <c r="O67" s="16">
        <v>137332</v>
      </c>
      <c r="P67" s="16" t="str">
        <f t="shared" si="0"/>
        <v>SI CUMPLE</v>
      </c>
      <c r="Q67" s="57" t="s">
        <v>1114</v>
      </c>
      <c r="R67" s="16">
        <v>137333</v>
      </c>
      <c r="S67" s="16" t="str">
        <f t="shared" si="1"/>
        <v>SI CUMPLE</v>
      </c>
      <c r="T67" s="57" t="s">
        <v>1113</v>
      </c>
      <c r="U67" s="16">
        <v>109867</v>
      </c>
      <c r="V67" s="16" t="str">
        <f t="shared" si="2"/>
        <v>SI CUMPLE</v>
      </c>
      <c r="W67" s="58" t="s">
        <v>1113</v>
      </c>
      <c r="X67" s="16">
        <v>109866.4</v>
      </c>
      <c r="Y67" s="78" t="str">
        <f t="shared" si="3"/>
        <v>SI CUMPLE</v>
      </c>
      <c r="Z67" s="71" t="s">
        <v>1114</v>
      </c>
      <c r="AA67" s="55">
        <f t="shared" si="7"/>
        <v>109867</v>
      </c>
      <c r="AB67" s="54"/>
      <c r="AC67" s="54"/>
      <c r="AD67" s="63">
        <f t="shared" si="8"/>
        <v>0.24137473670597548</v>
      </c>
      <c r="AE67" s="54"/>
    </row>
    <row r="68" spans="1:31" ht="15.75" customHeight="1">
      <c r="A68" s="12">
        <f t="shared" si="4"/>
        <v>64</v>
      </c>
      <c r="B68" s="12">
        <v>1032210036</v>
      </c>
      <c r="C68" s="12" t="s">
        <v>28</v>
      </c>
      <c r="D68" s="13" t="s">
        <v>29</v>
      </c>
      <c r="E68" s="13" t="s">
        <v>171</v>
      </c>
      <c r="F68" s="13" t="s">
        <v>31</v>
      </c>
      <c r="G68" s="14" t="s">
        <v>107</v>
      </c>
      <c r="H68" s="14" t="s">
        <v>172</v>
      </c>
      <c r="I68" s="14" t="s">
        <v>34</v>
      </c>
      <c r="J68" s="20">
        <v>152</v>
      </c>
      <c r="K68" s="19">
        <v>418900</v>
      </c>
      <c r="L68" s="19">
        <f t="shared" si="5"/>
        <v>63672800</v>
      </c>
      <c r="M68" s="17">
        <f t="shared" si="6"/>
        <v>0.2906766354589671</v>
      </c>
      <c r="N68" s="18"/>
      <c r="O68" s="16">
        <v>418899</v>
      </c>
      <c r="P68" s="16" t="str">
        <f t="shared" si="0"/>
        <v>SI CUMPLE</v>
      </c>
      <c r="Q68" s="57" t="s">
        <v>1114</v>
      </c>
      <c r="R68" s="16">
        <v>418900</v>
      </c>
      <c r="S68" s="16" t="str">
        <f t="shared" si="1"/>
        <v>SI CUMPLE</v>
      </c>
      <c r="T68" s="57" t="s">
        <v>1114</v>
      </c>
      <c r="U68" s="16">
        <v>335120</v>
      </c>
      <c r="V68" s="16" t="str">
        <f t="shared" si="2"/>
        <v>SI CUMPLE</v>
      </c>
      <c r="W68" s="58" t="s">
        <v>1113</v>
      </c>
      <c r="X68" s="16">
        <v>335120</v>
      </c>
      <c r="Y68" s="78" t="str">
        <f t="shared" si="3"/>
        <v>SI CUMPLE</v>
      </c>
      <c r="Z68" s="71" t="s">
        <v>1114</v>
      </c>
      <c r="AA68" s="55">
        <f t="shared" si="7"/>
        <v>335120</v>
      </c>
      <c r="AB68" s="54"/>
      <c r="AC68" s="54"/>
      <c r="AD68" s="63">
        <f t="shared" si="8"/>
        <v>0.2906766354589671</v>
      </c>
      <c r="AE68" s="54"/>
    </row>
    <row r="69" spans="1:31" ht="15.75" customHeight="1">
      <c r="A69" s="12">
        <f t="shared" si="4"/>
        <v>65</v>
      </c>
      <c r="B69" s="12">
        <v>1032210350</v>
      </c>
      <c r="C69" s="12" t="s">
        <v>28</v>
      </c>
      <c r="D69" s="13" t="s">
        <v>29</v>
      </c>
      <c r="E69" s="13" t="s">
        <v>173</v>
      </c>
      <c r="F69" s="13" t="s">
        <v>31</v>
      </c>
      <c r="G69" s="14" t="s">
        <v>36</v>
      </c>
      <c r="H69" s="14" t="s">
        <v>102</v>
      </c>
      <c r="I69" s="14" t="s">
        <v>34</v>
      </c>
      <c r="J69" s="20">
        <v>21</v>
      </c>
      <c r="K69" s="19">
        <v>2957419</v>
      </c>
      <c r="L69" s="19">
        <f t="shared" si="5"/>
        <v>62105799</v>
      </c>
      <c r="M69" s="17">
        <f t="shared" ref="M69:M132" si="9">+L69/$L$585*$L$586</f>
        <v>0.28352302232367482</v>
      </c>
      <c r="N69" s="18"/>
      <c r="O69" s="16">
        <v>2957418</v>
      </c>
      <c r="P69" s="16" t="str">
        <f t="shared" ref="P69:P132" si="10">IF(O69&lt;=K69,"SI CUMPLE","NO CUMPLE")</f>
        <v>SI CUMPLE</v>
      </c>
      <c r="Q69" s="57" t="s">
        <v>1114</v>
      </c>
      <c r="R69" s="16">
        <v>2957419</v>
      </c>
      <c r="S69" s="16" t="str">
        <f t="shared" ref="S69:S132" si="11">IF(R69&lt;=K69,"SI CUMPLE","NO CUMPLE")</f>
        <v>SI CUMPLE</v>
      </c>
      <c r="T69" s="57" t="s">
        <v>1114</v>
      </c>
      <c r="U69" s="16">
        <v>2365936</v>
      </c>
      <c r="V69" s="16" t="str">
        <f t="shared" ref="V69:V132" si="12">IF(U69&lt;=K69,"SI CUMPLE","NO CUMPLE")</f>
        <v>SI CUMPLE</v>
      </c>
      <c r="W69" s="58" t="s">
        <v>1113</v>
      </c>
      <c r="X69" s="16">
        <v>2365935.2000000002</v>
      </c>
      <c r="Y69" s="78" t="str">
        <f t="shared" ref="Y69:Y132" si="13">IF(X69&lt;=K69,"SI CUMPLE","NO CUMPLE")</f>
        <v>SI CUMPLE</v>
      </c>
      <c r="Z69" s="71" t="s">
        <v>1114</v>
      </c>
      <c r="AA69" s="55">
        <f t="shared" si="7"/>
        <v>2365936</v>
      </c>
      <c r="AB69" s="54"/>
      <c r="AC69" s="54"/>
      <c r="AD69" s="63">
        <f t="shared" si="8"/>
        <v>0.28352302232367482</v>
      </c>
      <c r="AE69" s="54"/>
    </row>
    <row r="70" spans="1:31" ht="15.75" customHeight="1">
      <c r="A70" s="12">
        <f t="shared" ref="A70:A133" si="14">+A69+1</f>
        <v>66</v>
      </c>
      <c r="B70" s="12">
        <v>1032010080</v>
      </c>
      <c r="C70" s="12">
        <v>0</v>
      </c>
      <c r="D70" s="13" t="s">
        <v>29</v>
      </c>
      <c r="E70" s="13" t="s">
        <v>174</v>
      </c>
      <c r="F70" s="13" t="s">
        <v>31</v>
      </c>
      <c r="G70" s="14" t="s">
        <v>175</v>
      </c>
      <c r="H70" s="14" t="s">
        <v>156</v>
      </c>
      <c r="I70" s="14" t="s">
        <v>34</v>
      </c>
      <c r="J70" s="20">
        <v>1043</v>
      </c>
      <c r="K70" s="19">
        <v>67935</v>
      </c>
      <c r="L70" s="19">
        <f t="shared" si="5"/>
        <v>70856205</v>
      </c>
      <c r="M70" s="17">
        <f t="shared" si="9"/>
        <v>0.32347004169426885</v>
      </c>
      <c r="N70" s="18"/>
      <c r="O70" s="16">
        <v>67933.990000000005</v>
      </c>
      <c r="P70" s="16" t="str">
        <f t="shared" si="10"/>
        <v>SI CUMPLE</v>
      </c>
      <c r="Q70" s="57" t="s">
        <v>1114</v>
      </c>
      <c r="R70" s="16">
        <v>67935</v>
      </c>
      <c r="S70" s="16" t="str">
        <f t="shared" si="11"/>
        <v>SI CUMPLE</v>
      </c>
      <c r="T70" s="57" t="s">
        <v>1113</v>
      </c>
      <c r="U70" s="16">
        <v>58000</v>
      </c>
      <c r="V70" s="16" t="str">
        <f t="shared" si="12"/>
        <v>SI CUMPLE</v>
      </c>
      <c r="W70" s="58" t="s">
        <v>1113</v>
      </c>
      <c r="X70" s="16">
        <v>54347.991999999998</v>
      </c>
      <c r="Y70" s="78" t="str">
        <f t="shared" si="13"/>
        <v>SI CUMPLE</v>
      </c>
      <c r="Z70" s="71" t="s">
        <v>1114</v>
      </c>
      <c r="AA70" s="55">
        <f t="shared" ref="AA70:AA133" si="15">+U70</f>
        <v>58000</v>
      </c>
      <c r="AB70" s="54"/>
      <c r="AC70" s="54"/>
      <c r="AD70" s="63">
        <f t="shared" ref="AD70:AD133" si="16">+(AA70/AA70)*M70</f>
        <v>0.32347004169426885</v>
      </c>
      <c r="AE70" s="54"/>
    </row>
    <row r="71" spans="1:31" ht="15.75" customHeight="1">
      <c r="A71" s="12">
        <f t="shared" si="14"/>
        <v>67</v>
      </c>
      <c r="B71" s="12">
        <v>1031810017</v>
      </c>
      <c r="C71" s="12">
        <v>0</v>
      </c>
      <c r="D71" s="13" t="s">
        <v>29</v>
      </c>
      <c r="E71" s="13" t="s">
        <v>176</v>
      </c>
      <c r="F71" s="13" t="s">
        <v>31</v>
      </c>
      <c r="G71" s="14" t="s">
        <v>79</v>
      </c>
      <c r="H71" s="14" t="s">
        <v>177</v>
      </c>
      <c r="I71" s="14" t="s">
        <v>34</v>
      </c>
      <c r="J71" s="20">
        <v>959</v>
      </c>
      <c r="K71" s="19">
        <v>50210</v>
      </c>
      <c r="L71" s="19">
        <f t="shared" si="5"/>
        <v>48151390</v>
      </c>
      <c r="M71" s="17">
        <f t="shared" si="9"/>
        <v>0.21981888715232492</v>
      </c>
      <c r="N71" s="18"/>
      <c r="O71" s="16">
        <v>50209</v>
      </c>
      <c r="P71" s="16" t="str">
        <f t="shared" si="10"/>
        <v>SI CUMPLE</v>
      </c>
      <c r="Q71" s="57" t="s">
        <v>1114</v>
      </c>
      <c r="R71" s="16">
        <v>50210</v>
      </c>
      <c r="S71" s="16" t="str">
        <f t="shared" si="11"/>
        <v>SI CUMPLE</v>
      </c>
      <c r="T71" s="57" t="s">
        <v>1113</v>
      </c>
      <c r="U71" s="16">
        <v>40168</v>
      </c>
      <c r="V71" s="16" t="str">
        <f t="shared" si="12"/>
        <v>SI CUMPLE</v>
      </c>
      <c r="W71" s="58" t="s">
        <v>1113</v>
      </c>
      <c r="X71" s="16">
        <v>40168</v>
      </c>
      <c r="Y71" s="78" t="str">
        <f t="shared" si="13"/>
        <v>SI CUMPLE</v>
      </c>
      <c r="Z71" s="71" t="s">
        <v>1114</v>
      </c>
      <c r="AA71" s="55">
        <f t="shared" si="15"/>
        <v>40168</v>
      </c>
      <c r="AB71" s="54"/>
      <c r="AC71" s="54"/>
      <c r="AD71" s="63">
        <f t="shared" si="16"/>
        <v>0.21981888715232492</v>
      </c>
      <c r="AE71" s="54"/>
    </row>
    <row r="72" spans="1:31" ht="15.75" customHeight="1">
      <c r="A72" s="12">
        <f t="shared" si="14"/>
        <v>68</v>
      </c>
      <c r="B72" s="12">
        <v>1032210115</v>
      </c>
      <c r="C72" s="12" t="s">
        <v>28</v>
      </c>
      <c r="D72" s="13" t="s">
        <v>29</v>
      </c>
      <c r="E72" s="13" t="s">
        <v>151</v>
      </c>
      <c r="F72" s="13" t="s">
        <v>31</v>
      </c>
      <c r="G72" s="14" t="s">
        <v>107</v>
      </c>
      <c r="H72" s="14" t="s">
        <v>178</v>
      </c>
      <c r="I72" s="14" t="s">
        <v>34</v>
      </c>
      <c r="J72" s="20">
        <v>68</v>
      </c>
      <c r="K72" s="19">
        <v>598128</v>
      </c>
      <c r="L72" s="19">
        <f t="shared" si="5"/>
        <v>40672704</v>
      </c>
      <c r="M72" s="17">
        <f t="shared" si="9"/>
        <v>0.18567747536999274</v>
      </c>
      <c r="N72" s="18"/>
      <c r="O72" s="16">
        <v>598127</v>
      </c>
      <c r="P72" s="16" t="str">
        <f t="shared" si="10"/>
        <v>SI CUMPLE</v>
      </c>
      <c r="Q72" s="57" t="s">
        <v>1114</v>
      </c>
      <c r="R72" s="16">
        <v>598128</v>
      </c>
      <c r="S72" s="16" t="str">
        <f t="shared" si="11"/>
        <v>SI CUMPLE</v>
      </c>
      <c r="T72" s="57" t="s">
        <v>1113</v>
      </c>
      <c r="U72" s="16">
        <v>478503</v>
      </c>
      <c r="V72" s="16" t="str">
        <f t="shared" si="12"/>
        <v>SI CUMPLE</v>
      </c>
      <c r="W72" s="58" t="s">
        <v>1113</v>
      </c>
      <c r="X72" s="16">
        <v>478502.40000000002</v>
      </c>
      <c r="Y72" s="78" t="str">
        <f t="shared" si="13"/>
        <v>SI CUMPLE</v>
      </c>
      <c r="Z72" s="71" t="s">
        <v>1114</v>
      </c>
      <c r="AA72" s="55">
        <f t="shared" si="15"/>
        <v>478503</v>
      </c>
      <c r="AB72" s="54"/>
      <c r="AC72" s="54"/>
      <c r="AD72" s="63">
        <f t="shared" si="16"/>
        <v>0.18567747536999274</v>
      </c>
      <c r="AE72" s="54"/>
    </row>
    <row r="73" spans="1:31" ht="15.75" customHeight="1">
      <c r="A73" s="12">
        <f t="shared" si="14"/>
        <v>69</v>
      </c>
      <c r="B73" s="12">
        <v>1031440012</v>
      </c>
      <c r="C73" s="12">
        <v>0</v>
      </c>
      <c r="D73" s="13" t="s">
        <v>29</v>
      </c>
      <c r="E73" s="13" t="s">
        <v>179</v>
      </c>
      <c r="F73" s="13" t="s">
        <v>180</v>
      </c>
      <c r="G73" s="14" t="s">
        <v>181</v>
      </c>
      <c r="H73" s="14" t="s">
        <v>182</v>
      </c>
      <c r="I73" s="14" t="s">
        <v>183</v>
      </c>
      <c r="J73" s="20">
        <v>1484</v>
      </c>
      <c r="K73" s="19">
        <v>30000</v>
      </c>
      <c r="L73" s="19">
        <f t="shared" si="5"/>
        <v>44520000</v>
      </c>
      <c r="M73" s="17">
        <f t="shared" si="9"/>
        <v>0.20324100417498861</v>
      </c>
      <c r="N73" s="21" t="s">
        <v>184</v>
      </c>
      <c r="O73" s="16">
        <v>29999</v>
      </c>
      <c r="P73" s="16" t="str">
        <f t="shared" si="10"/>
        <v>SI CUMPLE</v>
      </c>
      <c r="Q73" s="57" t="s">
        <v>1114</v>
      </c>
      <c r="R73" s="16">
        <v>30000</v>
      </c>
      <c r="S73" s="16" t="str">
        <f t="shared" si="11"/>
        <v>SI CUMPLE</v>
      </c>
      <c r="T73" s="57" t="s">
        <v>1113</v>
      </c>
      <c r="U73" s="16">
        <v>30000</v>
      </c>
      <c r="V73" s="16" t="str">
        <f t="shared" si="12"/>
        <v>SI CUMPLE</v>
      </c>
      <c r="W73" s="58" t="s">
        <v>1113</v>
      </c>
      <c r="X73" s="16">
        <v>24000</v>
      </c>
      <c r="Y73" s="78" t="str">
        <f t="shared" si="13"/>
        <v>SI CUMPLE</v>
      </c>
      <c r="Z73" s="71" t="s">
        <v>1114</v>
      </c>
      <c r="AA73" s="55">
        <f t="shared" si="15"/>
        <v>30000</v>
      </c>
      <c r="AB73" s="54"/>
      <c r="AC73" s="54"/>
      <c r="AD73" s="63">
        <f t="shared" si="16"/>
        <v>0.20324100417498861</v>
      </c>
      <c r="AE73" s="54"/>
    </row>
    <row r="74" spans="1:31" ht="15.75" customHeight="1">
      <c r="A74" s="12">
        <f t="shared" si="14"/>
        <v>70</v>
      </c>
      <c r="B74" s="12">
        <v>1032210345</v>
      </c>
      <c r="C74" s="12">
        <v>0</v>
      </c>
      <c r="D74" s="13" t="s">
        <v>29</v>
      </c>
      <c r="E74" s="13" t="s">
        <v>185</v>
      </c>
      <c r="F74" s="13" t="s">
        <v>186</v>
      </c>
      <c r="G74" s="14" t="s">
        <v>186</v>
      </c>
      <c r="H74" s="14" t="s">
        <v>127</v>
      </c>
      <c r="I74" s="14" t="s">
        <v>187</v>
      </c>
      <c r="J74" s="20">
        <v>560</v>
      </c>
      <c r="K74" s="19">
        <v>78045</v>
      </c>
      <c r="L74" s="19">
        <f t="shared" si="5"/>
        <v>43705200</v>
      </c>
      <c r="M74" s="17">
        <f t="shared" si="9"/>
        <v>0.19952131032499354</v>
      </c>
      <c r="N74" s="18"/>
      <c r="O74" s="16">
        <v>78044</v>
      </c>
      <c r="P74" s="16" t="str">
        <f t="shared" si="10"/>
        <v>SI CUMPLE</v>
      </c>
      <c r="Q74" s="57" t="s">
        <v>1114</v>
      </c>
      <c r="R74" s="16">
        <v>78045</v>
      </c>
      <c r="S74" s="16" t="str">
        <f t="shared" si="11"/>
        <v>SI CUMPLE</v>
      </c>
      <c r="T74" s="57" t="s">
        <v>1113</v>
      </c>
      <c r="U74" s="16">
        <v>62436</v>
      </c>
      <c r="V74" s="16" t="str">
        <f t="shared" si="12"/>
        <v>SI CUMPLE</v>
      </c>
      <c r="W74" s="58" t="s">
        <v>1113</v>
      </c>
      <c r="X74" s="16">
        <v>62436</v>
      </c>
      <c r="Y74" s="78" t="str">
        <f t="shared" si="13"/>
        <v>SI CUMPLE</v>
      </c>
      <c r="Z74" s="71" t="s">
        <v>1114</v>
      </c>
      <c r="AA74" s="55">
        <f t="shared" si="15"/>
        <v>62436</v>
      </c>
      <c r="AB74" s="54"/>
      <c r="AC74" s="54"/>
      <c r="AD74" s="63">
        <f t="shared" si="16"/>
        <v>0.19952131032499354</v>
      </c>
      <c r="AE74" s="54"/>
    </row>
    <row r="75" spans="1:31" ht="15.75" customHeight="1">
      <c r="A75" s="12">
        <f t="shared" si="14"/>
        <v>71</v>
      </c>
      <c r="B75" s="12">
        <v>1032910927</v>
      </c>
      <c r="C75" s="12" t="s">
        <v>28</v>
      </c>
      <c r="D75" s="13" t="s">
        <v>29</v>
      </c>
      <c r="E75" s="13" t="s">
        <v>188</v>
      </c>
      <c r="F75" s="13" t="s">
        <v>31</v>
      </c>
      <c r="G75" s="14" t="s">
        <v>42</v>
      </c>
      <c r="H75" s="14" t="s">
        <v>189</v>
      </c>
      <c r="I75" s="14" t="s">
        <v>34</v>
      </c>
      <c r="J75" s="20">
        <v>3</v>
      </c>
      <c r="K75" s="19">
        <v>14455100</v>
      </c>
      <c r="L75" s="19">
        <f t="shared" si="5"/>
        <v>43365300</v>
      </c>
      <c r="M75" s="17">
        <f t="shared" si="9"/>
        <v>0.19796961182276807</v>
      </c>
      <c r="N75" s="18"/>
      <c r="O75" s="16">
        <v>14455099</v>
      </c>
      <c r="P75" s="16" t="str">
        <f t="shared" si="10"/>
        <v>SI CUMPLE</v>
      </c>
      <c r="Q75" s="57" t="s">
        <v>1114</v>
      </c>
      <c r="R75" s="16">
        <v>14455100</v>
      </c>
      <c r="S75" s="16" t="str">
        <f t="shared" si="11"/>
        <v>SI CUMPLE</v>
      </c>
      <c r="T75" s="57" t="s">
        <v>1113</v>
      </c>
      <c r="U75" s="16">
        <v>14455100</v>
      </c>
      <c r="V75" s="16" t="str">
        <f t="shared" si="12"/>
        <v>SI CUMPLE</v>
      </c>
      <c r="W75" s="58" t="s">
        <v>1113</v>
      </c>
      <c r="X75" s="16">
        <v>11564080</v>
      </c>
      <c r="Y75" s="78" t="str">
        <f t="shared" si="13"/>
        <v>SI CUMPLE</v>
      </c>
      <c r="Z75" s="71" t="s">
        <v>1114</v>
      </c>
      <c r="AA75" s="55">
        <f t="shared" si="15"/>
        <v>14455100</v>
      </c>
      <c r="AB75" s="54"/>
      <c r="AC75" s="54"/>
      <c r="AD75" s="63">
        <f t="shared" si="16"/>
        <v>0.19796961182276807</v>
      </c>
      <c r="AE75" s="54"/>
    </row>
    <row r="76" spans="1:31" ht="15.75" customHeight="1">
      <c r="A76" s="12">
        <f t="shared" si="14"/>
        <v>72</v>
      </c>
      <c r="B76" s="12">
        <v>1032910915</v>
      </c>
      <c r="C76" s="12" t="s">
        <v>28</v>
      </c>
      <c r="D76" s="13" t="s">
        <v>29</v>
      </c>
      <c r="E76" s="13" t="s">
        <v>190</v>
      </c>
      <c r="F76" s="13" t="s">
        <v>31</v>
      </c>
      <c r="G76" s="14" t="s">
        <v>191</v>
      </c>
      <c r="H76" s="14" t="s">
        <v>148</v>
      </c>
      <c r="I76" s="14" t="s">
        <v>34</v>
      </c>
      <c r="J76" s="20">
        <v>39</v>
      </c>
      <c r="K76" s="19">
        <v>957918</v>
      </c>
      <c r="L76" s="19">
        <f t="shared" si="5"/>
        <v>37358802</v>
      </c>
      <c r="M76" s="17">
        <f t="shared" si="9"/>
        <v>0.17054897648819797</v>
      </c>
      <c r="N76" s="21" t="s">
        <v>93</v>
      </c>
      <c r="O76" s="16">
        <v>957917</v>
      </c>
      <c r="P76" s="16" t="str">
        <f t="shared" si="10"/>
        <v>SI CUMPLE</v>
      </c>
      <c r="Q76" s="57" t="s">
        <v>1114</v>
      </c>
      <c r="R76" s="16">
        <v>957918</v>
      </c>
      <c r="S76" s="16" t="str">
        <f t="shared" si="11"/>
        <v>SI CUMPLE</v>
      </c>
      <c r="T76" s="57" t="s">
        <v>1113</v>
      </c>
      <c r="U76" s="16">
        <v>957918</v>
      </c>
      <c r="V76" s="16" t="str">
        <f t="shared" si="12"/>
        <v>SI CUMPLE</v>
      </c>
      <c r="W76" s="58" t="s">
        <v>1113</v>
      </c>
      <c r="X76" s="16">
        <v>766334.4</v>
      </c>
      <c r="Y76" s="78" t="str">
        <f t="shared" si="13"/>
        <v>SI CUMPLE</v>
      </c>
      <c r="Z76" s="71" t="s">
        <v>1114</v>
      </c>
      <c r="AA76" s="55">
        <f t="shared" si="15"/>
        <v>957918</v>
      </c>
      <c r="AB76" s="54"/>
      <c r="AC76" s="54"/>
      <c r="AD76" s="63">
        <f t="shared" si="16"/>
        <v>0.17054897648819797</v>
      </c>
      <c r="AE76" s="54"/>
    </row>
    <row r="77" spans="1:31" ht="15.75" customHeight="1">
      <c r="A77" s="12">
        <f t="shared" si="14"/>
        <v>73</v>
      </c>
      <c r="B77" s="12">
        <v>1032220002</v>
      </c>
      <c r="C77" s="12" t="s">
        <v>28</v>
      </c>
      <c r="D77" s="13" t="s">
        <v>29</v>
      </c>
      <c r="E77" s="13" t="s">
        <v>192</v>
      </c>
      <c r="F77" s="13" t="s">
        <v>31</v>
      </c>
      <c r="G77" s="41" t="s">
        <v>1092</v>
      </c>
      <c r="H77" s="14" t="s">
        <v>193</v>
      </c>
      <c r="I77" s="14" t="s">
        <v>34</v>
      </c>
      <c r="J77" s="20">
        <v>11</v>
      </c>
      <c r="K77" s="19">
        <v>3489762</v>
      </c>
      <c r="L77" s="19">
        <f t="shared" si="5"/>
        <v>38387382</v>
      </c>
      <c r="M77" s="17">
        <f t="shared" si="9"/>
        <v>0.17524461063182578</v>
      </c>
      <c r="N77" s="21"/>
      <c r="O77" s="16">
        <v>3489761</v>
      </c>
      <c r="P77" s="16" t="str">
        <f t="shared" si="10"/>
        <v>SI CUMPLE</v>
      </c>
      <c r="Q77" s="57" t="s">
        <v>1114</v>
      </c>
      <c r="R77" s="16">
        <v>3489762</v>
      </c>
      <c r="S77" s="16" t="str">
        <f t="shared" si="11"/>
        <v>SI CUMPLE</v>
      </c>
      <c r="T77" s="57" t="s">
        <v>1114</v>
      </c>
      <c r="U77" s="16">
        <v>2791810</v>
      </c>
      <c r="V77" s="16" t="str">
        <f t="shared" si="12"/>
        <v>SI CUMPLE</v>
      </c>
      <c r="W77" s="58" t="s">
        <v>1113</v>
      </c>
      <c r="X77" s="16">
        <v>2791809.6</v>
      </c>
      <c r="Y77" s="78" t="str">
        <f t="shared" si="13"/>
        <v>SI CUMPLE</v>
      </c>
      <c r="Z77" s="71" t="s">
        <v>1114</v>
      </c>
      <c r="AA77" s="55">
        <f t="shared" si="15"/>
        <v>2791810</v>
      </c>
      <c r="AB77" s="54"/>
      <c r="AC77" s="54"/>
      <c r="AD77" s="63">
        <f t="shared" si="16"/>
        <v>0.17524461063182578</v>
      </c>
      <c r="AE77" s="54"/>
    </row>
    <row r="78" spans="1:31" ht="15.75" customHeight="1">
      <c r="A78" s="12">
        <f t="shared" si="14"/>
        <v>74</v>
      </c>
      <c r="B78" s="12">
        <v>1032210355</v>
      </c>
      <c r="C78" s="12">
        <v>0</v>
      </c>
      <c r="D78" s="13" t="s">
        <v>29</v>
      </c>
      <c r="E78" s="13" t="s">
        <v>194</v>
      </c>
      <c r="F78" s="13" t="s">
        <v>31</v>
      </c>
      <c r="G78" s="14" t="s">
        <v>36</v>
      </c>
      <c r="H78" s="14" t="s">
        <v>195</v>
      </c>
      <c r="I78" s="14" t="s">
        <v>34</v>
      </c>
      <c r="J78" s="20">
        <v>133</v>
      </c>
      <c r="K78" s="19">
        <v>312973</v>
      </c>
      <c r="L78" s="19">
        <f t="shared" si="5"/>
        <v>41625409</v>
      </c>
      <c r="M78" s="17">
        <f t="shared" si="9"/>
        <v>0.19002672786061567</v>
      </c>
      <c r="N78" s="21"/>
      <c r="O78" s="16">
        <v>312971.59999999998</v>
      </c>
      <c r="P78" s="16" t="str">
        <f t="shared" si="10"/>
        <v>SI CUMPLE</v>
      </c>
      <c r="Q78" s="57" t="s">
        <v>1114</v>
      </c>
      <c r="R78" s="16">
        <v>312972</v>
      </c>
      <c r="S78" s="16" t="str">
        <f t="shared" si="11"/>
        <v>SI CUMPLE</v>
      </c>
      <c r="T78" s="57" t="s">
        <v>1113</v>
      </c>
      <c r="U78" s="16">
        <v>312973</v>
      </c>
      <c r="V78" s="16" t="str">
        <f t="shared" si="12"/>
        <v>SI CUMPLE</v>
      </c>
      <c r="W78" s="58" t="s">
        <v>1113</v>
      </c>
      <c r="X78" s="16">
        <v>250378.08</v>
      </c>
      <c r="Y78" s="78" t="str">
        <f t="shared" si="13"/>
        <v>SI CUMPLE</v>
      </c>
      <c r="Z78" s="71" t="s">
        <v>1114</v>
      </c>
      <c r="AA78" s="55">
        <f t="shared" si="15"/>
        <v>312973</v>
      </c>
      <c r="AB78" s="54"/>
      <c r="AC78" s="54"/>
      <c r="AD78" s="63">
        <f t="shared" si="16"/>
        <v>0.19002672786061567</v>
      </c>
      <c r="AE78" s="54"/>
    </row>
    <row r="79" spans="1:31" ht="15.75" customHeight="1">
      <c r="A79" s="12">
        <f t="shared" si="14"/>
        <v>75</v>
      </c>
      <c r="B79" s="12">
        <v>1031040008</v>
      </c>
      <c r="C79" s="12">
        <v>0</v>
      </c>
      <c r="D79" s="13" t="s">
        <v>29</v>
      </c>
      <c r="E79" s="13" t="s">
        <v>196</v>
      </c>
      <c r="F79" s="13" t="s">
        <v>31</v>
      </c>
      <c r="G79" s="14" t="s">
        <v>107</v>
      </c>
      <c r="H79" s="14" t="s">
        <v>197</v>
      </c>
      <c r="I79" s="14" t="s">
        <v>34</v>
      </c>
      <c r="J79" s="20">
        <v>42</v>
      </c>
      <c r="K79" s="19">
        <v>1416393</v>
      </c>
      <c r="L79" s="19">
        <f t="shared" si="5"/>
        <v>59488506</v>
      </c>
      <c r="M79" s="17">
        <f t="shared" si="9"/>
        <v>0.27157465625134403</v>
      </c>
      <c r="N79" s="21" t="s">
        <v>198</v>
      </c>
      <c r="O79" s="16">
        <v>984493</v>
      </c>
      <c r="P79" s="16" t="str">
        <f t="shared" si="10"/>
        <v>SI CUMPLE</v>
      </c>
      <c r="Q79" s="57" t="s">
        <v>1114</v>
      </c>
      <c r="R79" s="16">
        <v>1416392</v>
      </c>
      <c r="S79" s="16" t="str">
        <f t="shared" si="11"/>
        <v>SI CUMPLE</v>
      </c>
      <c r="T79" s="57" t="s">
        <v>1113</v>
      </c>
      <c r="U79" s="16">
        <v>984000</v>
      </c>
      <c r="V79" s="16" t="str">
        <f t="shared" si="12"/>
        <v>SI CUMPLE</v>
      </c>
      <c r="W79" s="58" t="s">
        <v>1113</v>
      </c>
      <c r="X79" s="16">
        <v>787595.2</v>
      </c>
      <c r="Y79" s="78" t="str">
        <f t="shared" si="13"/>
        <v>SI CUMPLE</v>
      </c>
      <c r="Z79" s="71" t="s">
        <v>1114</v>
      </c>
      <c r="AA79" s="55">
        <f t="shared" si="15"/>
        <v>984000</v>
      </c>
      <c r="AB79" s="54"/>
      <c r="AC79" s="54"/>
      <c r="AD79" s="63">
        <f t="shared" si="16"/>
        <v>0.27157465625134403</v>
      </c>
      <c r="AE79" s="54"/>
    </row>
    <row r="80" spans="1:31" ht="15.75" customHeight="1">
      <c r="A80" s="12">
        <f t="shared" si="14"/>
        <v>76</v>
      </c>
      <c r="B80" s="12">
        <v>1032210010</v>
      </c>
      <c r="C80" s="12" t="s">
        <v>28</v>
      </c>
      <c r="D80" s="13" t="s">
        <v>29</v>
      </c>
      <c r="E80" s="13" t="s">
        <v>155</v>
      </c>
      <c r="F80" s="13" t="s">
        <v>31</v>
      </c>
      <c r="G80" s="14" t="s">
        <v>49</v>
      </c>
      <c r="H80" s="14" t="s">
        <v>123</v>
      </c>
      <c r="I80" s="14" t="s">
        <v>34</v>
      </c>
      <c r="J80" s="20">
        <v>16</v>
      </c>
      <c r="K80" s="19">
        <v>2282925</v>
      </c>
      <c r="L80" s="19">
        <f t="shared" si="5"/>
        <v>36526800</v>
      </c>
      <c r="M80" s="17">
        <f t="shared" si="9"/>
        <v>0.16675075272459511</v>
      </c>
      <c r="N80" s="21"/>
      <c r="O80" s="16">
        <v>2282924</v>
      </c>
      <c r="P80" s="16" t="str">
        <f t="shared" si="10"/>
        <v>SI CUMPLE</v>
      </c>
      <c r="Q80" s="57" t="s">
        <v>1114</v>
      </c>
      <c r="R80" s="16">
        <v>2282925</v>
      </c>
      <c r="S80" s="16" t="str">
        <f t="shared" si="11"/>
        <v>SI CUMPLE</v>
      </c>
      <c r="T80" s="57" t="s">
        <v>1113</v>
      </c>
      <c r="U80" s="16">
        <v>2282925</v>
      </c>
      <c r="V80" s="16" t="str">
        <f t="shared" si="12"/>
        <v>SI CUMPLE</v>
      </c>
      <c r="W80" s="58" t="s">
        <v>1113</v>
      </c>
      <c r="X80" s="16">
        <v>1826340</v>
      </c>
      <c r="Y80" s="78" t="str">
        <f t="shared" si="13"/>
        <v>SI CUMPLE</v>
      </c>
      <c r="Z80" s="71" t="s">
        <v>1114</v>
      </c>
      <c r="AA80" s="55">
        <f t="shared" si="15"/>
        <v>2282925</v>
      </c>
      <c r="AB80" s="54"/>
      <c r="AC80" s="54"/>
      <c r="AD80" s="63">
        <f t="shared" si="16"/>
        <v>0.16675075272459511</v>
      </c>
      <c r="AE80" s="54"/>
    </row>
    <row r="81" spans="1:31" ht="15.75" customHeight="1">
      <c r="A81" s="12">
        <f t="shared" si="14"/>
        <v>77</v>
      </c>
      <c r="B81" s="12">
        <v>1033610027</v>
      </c>
      <c r="C81" s="12">
        <v>0</v>
      </c>
      <c r="D81" s="13" t="s">
        <v>29</v>
      </c>
      <c r="E81" s="13" t="s">
        <v>66</v>
      </c>
      <c r="F81" s="13" t="s">
        <v>48</v>
      </c>
      <c r="G81" s="14" t="s">
        <v>67</v>
      </c>
      <c r="H81" s="14" t="s">
        <v>68</v>
      </c>
      <c r="I81" s="14" t="s">
        <v>34</v>
      </c>
      <c r="J81" s="20">
        <v>56</v>
      </c>
      <c r="K81" s="19">
        <v>702080</v>
      </c>
      <c r="L81" s="19">
        <f t="shared" si="5"/>
        <v>39316480</v>
      </c>
      <c r="M81" s="17">
        <f t="shared" si="9"/>
        <v>0.17948609334739121</v>
      </c>
      <c r="N81" s="21"/>
      <c r="O81" s="16">
        <v>702079</v>
      </c>
      <c r="P81" s="16" t="str">
        <f t="shared" si="10"/>
        <v>SI CUMPLE</v>
      </c>
      <c r="Q81" s="57" t="s">
        <v>1114</v>
      </c>
      <c r="R81" s="16">
        <v>702080</v>
      </c>
      <c r="S81" s="16" t="str">
        <f t="shared" si="11"/>
        <v>SI CUMPLE</v>
      </c>
      <c r="T81" s="57" t="s">
        <v>1113</v>
      </c>
      <c r="U81" s="16">
        <v>160000</v>
      </c>
      <c r="V81" s="16" t="str">
        <f t="shared" si="12"/>
        <v>SI CUMPLE</v>
      </c>
      <c r="W81" s="58" t="s">
        <v>1113</v>
      </c>
      <c r="X81" s="16">
        <v>561664</v>
      </c>
      <c r="Y81" s="78" t="str">
        <f t="shared" si="13"/>
        <v>SI CUMPLE</v>
      </c>
      <c r="Z81" s="71" t="s">
        <v>1114</v>
      </c>
      <c r="AA81" s="55">
        <f t="shared" si="15"/>
        <v>160000</v>
      </c>
      <c r="AB81" s="54"/>
      <c r="AC81" s="54"/>
      <c r="AD81" s="63">
        <f t="shared" si="16"/>
        <v>0.17948609334739121</v>
      </c>
      <c r="AE81" s="54"/>
    </row>
    <row r="82" spans="1:31" ht="15.75" customHeight="1">
      <c r="A82" s="12">
        <f t="shared" si="14"/>
        <v>78</v>
      </c>
      <c r="B82" s="12">
        <v>1032210225</v>
      </c>
      <c r="C82" s="12" t="s">
        <v>28</v>
      </c>
      <c r="D82" s="13" t="s">
        <v>29</v>
      </c>
      <c r="E82" s="13" t="s">
        <v>199</v>
      </c>
      <c r="F82" s="13" t="s">
        <v>31</v>
      </c>
      <c r="G82" s="14" t="s">
        <v>36</v>
      </c>
      <c r="H82" s="14" t="s">
        <v>200</v>
      </c>
      <c r="I82" s="14" t="s">
        <v>34</v>
      </c>
      <c r="J82" s="20">
        <v>32</v>
      </c>
      <c r="K82" s="19">
        <v>1045883</v>
      </c>
      <c r="L82" s="19">
        <f t="shared" si="5"/>
        <v>33468256</v>
      </c>
      <c r="M82" s="17">
        <f t="shared" si="9"/>
        <v>0.15278800443453702</v>
      </c>
      <c r="N82" s="21"/>
      <c r="O82" s="16">
        <v>1045882</v>
      </c>
      <c r="P82" s="16" t="str">
        <f t="shared" si="10"/>
        <v>SI CUMPLE</v>
      </c>
      <c r="Q82" s="57" t="s">
        <v>1114</v>
      </c>
      <c r="R82" s="16">
        <v>1045883</v>
      </c>
      <c r="S82" s="16" t="str">
        <f t="shared" si="11"/>
        <v>SI CUMPLE</v>
      </c>
      <c r="T82" s="57" t="s">
        <v>1113</v>
      </c>
      <c r="U82" s="16">
        <v>1045883</v>
      </c>
      <c r="V82" s="16" t="str">
        <f t="shared" si="12"/>
        <v>SI CUMPLE</v>
      </c>
      <c r="W82" s="58" t="s">
        <v>1113</v>
      </c>
      <c r="X82" s="16">
        <v>836706.4</v>
      </c>
      <c r="Y82" s="78" t="str">
        <f t="shared" si="13"/>
        <v>SI CUMPLE</v>
      </c>
      <c r="Z82" s="71" t="s">
        <v>1114</v>
      </c>
      <c r="AA82" s="55">
        <f t="shared" si="15"/>
        <v>1045883</v>
      </c>
      <c r="AB82" s="54"/>
      <c r="AC82" s="54"/>
      <c r="AD82" s="63">
        <f t="shared" si="16"/>
        <v>0.15278800443453702</v>
      </c>
      <c r="AE82" s="54"/>
    </row>
    <row r="83" spans="1:31" ht="15.75" customHeight="1">
      <c r="A83" s="12">
        <f t="shared" si="14"/>
        <v>79</v>
      </c>
      <c r="B83" s="12">
        <v>1033610016</v>
      </c>
      <c r="C83" s="12">
        <v>0</v>
      </c>
      <c r="D83" s="13" t="s">
        <v>29</v>
      </c>
      <c r="E83" s="13" t="s">
        <v>201</v>
      </c>
      <c r="F83" s="13" t="s">
        <v>48</v>
      </c>
      <c r="G83" s="14" t="s">
        <v>67</v>
      </c>
      <c r="H83" s="14" t="s">
        <v>202</v>
      </c>
      <c r="I83" s="14" t="s">
        <v>34</v>
      </c>
      <c r="J83" s="20">
        <v>217</v>
      </c>
      <c r="K83" s="19">
        <v>173322</v>
      </c>
      <c r="L83" s="19">
        <f t="shared" si="5"/>
        <v>37610874</v>
      </c>
      <c r="M83" s="17">
        <f t="shared" si="9"/>
        <v>0.17169972595819791</v>
      </c>
      <c r="N83" s="21"/>
      <c r="O83" s="16">
        <v>173321</v>
      </c>
      <c r="P83" s="16" t="str">
        <f t="shared" si="10"/>
        <v>SI CUMPLE</v>
      </c>
      <c r="Q83" s="57" t="s">
        <v>1114</v>
      </c>
      <c r="R83" s="16">
        <v>173291</v>
      </c>
      <c r="S83" s="16" t="str">
        <f t="shared" si="11"/>
        <v>SI CUMPLE</v>
      </c>
      <c r="T83" s="57" t="s">
        <v>1113</v>
      </c>
      <c r="U83" s="16">
        <v>173322</v>
      </c>
      <c r="V83" s="16" t="str">
        <f t="shared" si="12"/>
        <v>SI CUMPLE</v>
      </c>
      <c r="W83" s="58" t="s">
        <v>1113</v>
      </c>
      <c r="X83" s="16">
        <v>138657.60000000001</v>
      </c>
      <c r="Y83" s="78" t="str">
        <f t="shared" si="13"/>
        <v>SI CUMPLE</v>
      </c>
      <c r="Z83" s="71" t="s">
        <v>1114</v>
      </c>
      <c r="AA83" s="55">
        <f t="shared" si="15"/>
        <v>173322</v>
      </c>
      <c r="AB83" s="54"/>
      <c r="AC83" s="54"/>
      <c r="AD83" s="63">
        <f t="shared" si="16"/>
        <v>0.17169972595819791</v>
      </c>
      <c r="AE83" s="54"/>
    </row>
    <row r="84" spans="1:31" ht="15.75" customHeight="1">
      <c r="A84" s="12">
        <f t="shared" si="14"/>
        <v>80</v>
      </c>
      <c r="B84" s="12">
        <v>1032210050</v>
      </c>
      <c r="C84" s="12">
        <v>0</v>
      </c>
      <c r="D84" s="13" t="s">
        <v>29</v>
      </c>
      <c r="E84" s="13" t="s">
        <v>203</v>
      </c>
      <c r="F84" s="13" t="s">
        <v>31</v>
      </c>
      <c r="G84" s="14" t="s">
        <v>79</v>
      </c>
      <c r="H84" s="14" t="s">
        <v>115</v>
      </c>
      <c r="I84" s="14" t="s">
        <v>34</v>
      </c>
      <c r="J84" s="20">
        <v>35</v>
      </c>
      <c r="K84" s="19">
        <v>1066300</v>
      </c>
      <c r="L84" s="19">
        <f t="shared" si="5"/>
        <v>37320500</v>
      </c>
      <c r="M84" s="17">
        <f t="shared" si="9"/>
        <v>0.17037412166021254</v>
      </c>
      <c r="N84" s="21"/>
      <c r="O84" s="16">
        <v>1066299</v>
      </c>
      <c r="P84" s="16" t="str">
        <f t="shared" si="10"/>
        <v>SI CUMPLE</v>
      </c>
      <c r="Q84" s="57" t="s">
        <v>1114</v>
      </c>
      <c r="R84" s="16">
        <v>1066300</v>
      </c>
      <c r="S84" s="16" t="str">
        <f t="shared" si="11"/>
        <v>SI CUMPLE</v>
      </c>
      <c r="T84" s="57" t="s">
        <v>1113</v>
      </c>
      <c r="U84" s="16">
        <v>853040</v>
      </c>
      <c r="V84" s="16" t="str">
        <f t="shared" si="12"/>
        <v>SI CUMPLE</v>
      </c>
      <c r="W84" s="58" t="s">
        <v>1113</v>
      </c>
      <c r="X84" s="16">
        <v>853040</v>
      </c>
      <c r="Y84" s="78" t="str">
        <f t="shared" si="13"/>
        <v>SI CUMPLE</v>
      </c>
      <c r="Z84" s="71" t="s">
        <v>1114</v>
      </c>
      <c r="AA84" s="55">
        <f t="shared" si="15"/>
        <v>853040</v>
      </c>
      <c r="AB84" s="54"/>
      <c r="AC84" s="54"/>
      <c r="AD84" s="63">
        <f t="shared" si="16"/>
        <v>0.17037412166021254</v>
      </c>
      <c r="AE84" s="54"/>
    </row>
    <row r="85" spans="1:31" ht="15.75" customHeight="1">
      <c r="A85" s="12">
        <f t="shared" si="14"/>
        <v>81</v>
      </c>
      <c r="B85" s="12">
        <v>1032210029</v>
      </c>
      <c r="C85" s="12" t="s">
        <v>28</v>
      </c>
      <c r="D85" s="13" t="s">
        <v>29</v>
      </c>
      <c r="E85" s="13" t="s">
        <v>204</v>
      </c>
      <c r="F85" s="13" t="s">
        <v>31</v>
      </c>
      <c r="G85" s="41" t="s">
        <v>1095</v>
      </c>
      <c r="H85" s="14" t="s">
        <v>206</v>
      </c>
      <c r="I85" s="14" t="s">
        <v>34</v>
      </c>
      <c r="J85" s="20">
        <v>29</v>
      </c>
      <c r="K85" s="19">
        <v>1113718</v>
      </c>
      <c r="L85" s="19">
        <f t="shared" si="5"/>
        <v>32297822</v>
      </c>
      <c r="M85" s="17">
        <f t="shared" si="9"/>
        <v>0.14744478382625875</v>
      </c>
      <c r="N85" s="21" t="s">
        <v>207</v>
      </c>
      <c r="O85" s="16">
        <v>1113716.9099999999</v>
      </c>
      <c r="P85" s="16" t="str">
        <f t="shared" si="10"/>
        <v>SI CUMPLE</v>
      </c>
      <c r="Q85" s="57" t="s">
        <v>1114</v>
      </c>
      <c r="R85" s="16">
        <v>1113718</v>
      </c>
      <c r="S85" s="16" t="str">
        <f t="shared" si="11"/>
        <v>SI CUMPLE</v>
      </c>
      <c r="T85" s="57" t="s">
        <v>1113</v>
      </c>
      <c r="U85" s="16">
        <v>1113718</v>
      </c>
      <c r="V85" s="16" t="str">
        <f t="shared" si="12"/>
        <v>SI CUMPLE</v>
      </c>
      <c r="W85" s="58" t="s">
        <v>1113</v>
      </c>
      <c r="X85" s="16">
        <v>890974.32799999998</v>
      </c>
      <c r="Y85" s="78" t="str">
        <f t="shared" si="13"/>
        <v>SI CUMPLE</v>
      </c>
      <c r="Z85" s="71" t="s">
        <v>1114</v>
      </c>
      <c r="AA85" s="55">
        <f t="shared" si="15"/>
        <v>1113718</v>
      </c>
      <c r="AB85" s="54"/>
      <c r="AC85" s="54"/>
      <c r="AD85" s="63">
        <f t="shared" si="16"/>
        <v>0.14744478382625875</v>
      </c>
      <c r="AE85" s="54"/>
    </row>
    <row r="86" spans="1:31" ht="15.75" customHeight="1">
      <c r="A86" s="12">
        <f t="shared" si="14"/>
        <v>82</v>
      </c>
      <c r="B86" s="12">
        <v>1033330070</v>
      </c>
      <c r="C86" s="12" t="s">
        <v>28</v>
      </c>
      <c r="D86" s="13" t="s">
        <v>29</v>
      </c>
      <c r="E86" s="13" t="s">
        <v>208</v>
      </c>
      <c r="F86" s="13" t="s">
        <v>209</v>
      </c>
      <c r="G86" s="14" t="s">
        <v>210</v>
      </c>
      <c r="H86" s="14" t="s">
        <v>211</v>
      </c>
      <c r="I86" s="14" t="s">
        <v>212</v>
      </c>
      <c r="J86" s="20">
        <v>8</v>
      </c>
      <c r="K86" s="19">
        <v>3948097</v>
      </c>
      <c r="L86" s="19">
        <f t="shared" si="5"/>
        <v>31584776</v>
      </c>
      <c r="M86" s="17">
        <f t="shared" si="9"/>
        <v>0.14418961345197845</v>
      </c>
      <c r="N86" s="21" t="s">
        <v>213</v>
      </c>
      <c r="O86" s="16">
        <v>3948096</v>
      </c>
      <c r="P86" s="16" t="str">
        <f t="shared" si="10"/>
        <v>SI CUMPLE</v>
      </c>
      <c r="Q86" s="57" t="s">
        <v>1114</v>
      </c>
      <c r="R86" s="16">
        <v>3948097</v>
      </c>
      <c r="S86" s="16" t="str">
        <f t="shared" si="11"/>
        <v>SI CUMPLE</v>
      </c>
      <c r="T86" s="57" t="s">
        <v>1114</v>
      </c>
      <c r="U86" s="16">
        <v>3948097</v>
      </c>
      <c r="V86" s="16" t="str">
        <f t="shared" si="12"/>
        <v>SI CUMPLE</v>
      </c>
      <c r="W86" s="58" t="s">
        <v>1113</v>
      </c>
      <c r="X86" s="16">
        <v>3158477.6</v>
      </c>
      <c r="Y86" s="78" t="str">
        <f t="shared" si="13"/>
        <v>SI CUMPLE</v>
      </c>
      <c r="Z86" s="71" t="s">
        <v>1114</v>
      </c>
      <c r="AA86" s="55">
        <f t="shared" si="15"/>
        <v>3948097</v>
      </c>
      <c r="AB86" s="54"/>
      <c r="AC86" s="54"/>
      <c r="AD86" s="63">
        <f t="shared" si="16"/>
        <v>0.14418961345197845</v>
      </c>
      <c r="AE86" s="54"/>
    </row>
    <row r="87" spans="1:31" ht="15.75" customHeight="1">
      <c r="A87" s="12">
        <f t="shared" si="14"/>
        <v>83</v>
      </c>
      <c r="B87" s="12">
        <v>1032412150</v>
      </c>
      <c r="C87" s="12" t="s">
        <v>46</v>
      </c>
      <c r="D87" s="13" t="s">
        <v>29</v>
      </c>
      <c r="E87" s="13" t="s">
        <v>214</v>
      </c>
      <c r="F87" s="13" t="s">
        <v>31</v>
      </c>
      <c r="G87" s="14" t="s">
        <v>36</v>
      </c>
      <c r="H87" s="14" t="s">
        <v>215</v>
      </c>
      <c r="I87" s="14" t="s">
        <v>34</v>
      </c>
      <c r="J87" s="20">
        <v>35</v>
      </c>
      <c r="K87" s="19">
        <v>986575</v>
      </c>
      <c r="L87" s="19">
        <f t="shared" si="5"/>
        <v>34530125</v>
      </c>
      <c r="M87" s="17">
        <f t="shared" si="9"/>
        <v>0.15763560824995235</v>
      </c>
      <c r="N87" s="21"/>
      <c r="O87" s="16">
        <v>986574</v>
      </c>
      <c r="P87" s="16" t="str">
        <f t="shared" si="10"/>
        <v>SI CUMPLE</v>
      </c>
      <c r="Q87" s="57" t="s">
        <v>1114</v>
      </c>
      <c r="R87" s="16">
        <v>986575</v>
      </c>
      <c r="S87" s="16" t="str">
        <f t="shared" si="11"/>
        <v>SI CUMPLE</v>
      </c>
      <c r="T87" s="57" t="s">
        <v>1113</v>
      </c>
      <c r="U87" s="16">
        <v>986575</v>
      </c>
      <c r="V87" s="16" t="str">
        <f t="shared" si="12"/>
        <v>SI CUMPLE</v>
      </c>
      <c r="W87" s="81" t="s">
        <v>1117</v>
      </c>
      <c r="X87" s="16">
        <v>789260</v>
      </c>
      <c r="Y87" s="78" t="str">
        <f t="shared" si="13"/>
        <v>SI CUMPLE</v>
      </c>
      <c r="Z87" s="71" t="s">
        <v>1114</v>
      </c>
      <c r="AA87" s="55">
        <f t="shared" si="15"/>
        <v>986575</v>
      </c>
      <c r="AB87" s="54"/>
      <c r="AC87" s="54"/>
      <c r="AD87" s="63"/>
      <c r="AE87" s="54"/>
    </row>
    <row r="88" spans="1:31" ht="15.75" customHeight="1">
      <c r="A88" s="12">
        <f t="shared" si="14"/>
        <v>84</v>
      </c>
      <c r="B88" s="12">
        <v>1032910960</v>
      </c>
      <c r="C88" s="12" t="s">
        <v>28</v>
      </c>
      <c r="D88" s="13" t="s">
        <v>29</v>
      </c>
      <c r="E88" s="13" t="s">
        <v>216</v>
      </c>
      <c r="F88" s="13" t="s">
        <v>31</v>
      </c>
      <c r="G88" s="14" t="s">
        <v>217</v>
      </c>
      <c r="H88" s="14" t="s">
        <v>218</v>
      </c>
      <c r="I88" s="14" t="s">
        <v>34</v>
      </c>
      <c r="J88" s="20">
        <v>50</v>
      </c>
      <c r="K88" s="19">
        <v>659987</v>
      </c>
      <c r="L88" s="19">
        <f t="shared" si="5"/>
        <v>32999350</v>
      </c>
      <c r="M88" s="17">
        <f t="shared" si="9"/>
        <v>0.15064737266670958</v>
      </c>
      <c r="N88" s="21"/>
      <c r="O88" s="16">
        <v>659985.80000000005</v>
      </c>
      <c r="P88" s="16" t="str">
        <f t="shared" si="10"/>
        <v>SI CUMPLE</v>
      </c>
      <c r="Q88" s="57" t="s">
        <v>1114</v>
      </c>
      <c r="R88" s="16">
        <v>659986</v>
      </c>
      <c r="S88" s="16" t="str">
        <f t="shared" si="11"/>
        <v>SI CUMPLE</v>
      </c>
      <c r="T88" s="57" t="s">
        <v>1113</v>
      </c>
      <c r="U88" s="16">
        <v>659987</v>
      </c>
      <c r="V88" s="16" t="str">
        <f t="shared" si="12"/>
        <v>SI CUMPLE</v>
      </c>
      <c r="W88" s="58" t="s">
        <v>1113</v>
      </c>
      <c r="X88" s="16">
        <v>527989.43999999994</v>
      </c>
      <c r="Y88" s="78" t="str">
        <f t="shared" si="13"/>
        <v>SI CUMPLE</v>
      </c>
      <c r="Z88" s="71" t="s">
        <v>1114</v>
      </c>
      <c r="AA88" s="55">
        <f t="shared" si="15"/>
        <v>659987</v>
      </c>
      <c r="AB88" s="54"/>
      <c r="AC88" s="54"/>
      <c r="AD88" s="63">
        <f t="shared" si="16"/>
        <v>0.15064737266670958</v>
      </c>
      <c r="AE88" s="54"/>
    </row>
    <row r="89" spans="1:31" ht="15.75" customHeight="1">
      <c r="A89" s="12">
        <f t="shared" si="14"/>
        <v>85</v>
      </c>
      <c r="B89" s="12">
        <v>1031040152</v>
      </c>
      <c r="C89" s="12">
        <v>0</v>
      </c>
      <c r="D89" s="13" t="s">
        <v>29</v>
      </c>
      <c r="E89" s="13" t="s">
        <v>219</v>
      </c>
      <c r="F89" s="13" t="s">
        <v>186</v>
      </c>
      <c r="G89" s="14" t="s">
        <v>186</v>
      </c>
      <c r="H89" s="14" t="s">
        <v>220</v>
      </c>
      <c r="I89" s="14" t="s">
        <v>187</v>
      </c>
      <c r="J89" s="20">
        <v>161</v>
      </c>
      <c r="K89" s="19">
        <v>213305</v>
      </c>
      <c r="L89" s="19">
        <f t="shared" si="5"/>
        <v>34342105</v>
      </c>
      <c r="M89" s="17">
        <f t="shared" si="9"/>
        <v>0.15677726652477308</v>
      </c>
      <c r="N89" s="21"/>
      <c r="O89" s="16">
        <v>213304</v>
      </c>
      <c r="P89" s="16" t="str">
        <f t="shared" si="10"/>
        <v>SI CUMPLE</v>
      </c>
      <c r="Q89" s="57" t="s">
        <v>1114</v>
      </c>
      <c r="R89" s="16">
        <v>213305</v>
      </c>
      <c r="S89" s="16" t="str">
        <f t="shared" si="11"/>
        <v>SI CUMPLE</v>
      </c>
      <c r="T89" s="57" t="s">
        <v>1113</v>
      </c>
      <c r="U89" s="16">
        <v>213305</v>
      </c>
      <c r="V89" s="16" t="str">
        <f t="shared" si="12"/>
        <v>SI CUMPLE</v>
      </c>
      <c r="W89" s="58" t="s">
        <v>1113</v>
      </c>
      <c r="X89" s="16">
        <v>170644</v>
      </c>
      <c r="Y89" s="78" t="str">
        <f t="shared" si="13"/>
        <v>SI CUMPLE</v>
      </c>
      <c r="Z89" s="71" t="s">
        <v>1114</v>
      </c>
      <c r="AA89" s="55">
        <f t="shared" si="15"/>
        <v>213305</v>
      </c>
      <c r="AB89" s="54"/>
      <c r="AC89" s="54"/>
      <c r="AD89" s="63">
        <f t="shared" si="16"/>
        <v>0.15677726652477308</v>
      </c>
      <c r="AE89" s="54"/>
    </row>
    <row r="90" spans="1:31" ht="15.75" customHeight="1">
      <c r="A90" s="12">
        <f t="shared" si="14"/>
        <v>86</v>
      </c>
      <c r="B90" s="12">
        <v>1031030007</v>
      </c>
      <c r="C90" s="12">
        <v>0</v>
      </c>
      <c r="D90" s="13" t="s">
        <v>29</v>
      </c>
      <c r="E90" s="13" t="s">
        <v>221</v>
      </c>
      <c r="F90" s="13" t="s">
        <v>31</v>
      </c>
      <c r="G90" s="14" t="s">
        <v>79</v>
      </c>
      <c r="H90" s="14" t="s">
        <v>222</v>
      </c>
      <c r="I90" s="14" t="s">
        <v>34</v>
      </c>
      <c r="J90" s="20">
        <v>210</v>
      </c>
      <c r="K90" s="19">
        <v>161693</v>
      </c>
      <c r="L90" s="19">
        <f t="shared" si="5"/>
        <v>33955530</v>
      </c>
      <c r="M90" s="17">
        <f t="shared" si="9"/>
        <v>0.15501248909465301</v>
      </c>
      <c r="N90" s="21"/>
      <c r="O90" s="16">
        <v>161692</v>
      </c>
      <c r="P90" s="16" t="str">
        <f t="shared" si="10"/>
        <v>SI CUMPLE</v>
      </c>
      <c r="Q90" s="57" t="s">
        <v>1114</v>
      </c>
      <c r="R90" s="16">
        <v>161693</v>
      </c>
      <c r="S90" s="16" t="str">
        <f t="shared" si="11"/>
        <v>SI CUMPLE</v>
      </c>
      <c r="T90" s="57" t="s">
        <v>1113</v>
      </c>
      <c r="U90" s="16">
        <v>161693</v>
      </c>
      <c r="V90" s="16" t="str">
        <f t="shared" si="12"/>
        <v>SI CUMPLE</v>
      </c>
      <c r="W90" s="58" t="s">
        <v>1113</v>
      </c>
      <c r="X90" s="16">
        <v>129354.4</v>
      </c>
      <c r="Y90" s="78" t="str">
        <f t="shared" si="13"/>
        <v>SI CUMPLE</v>
      </c>
      <c r="Z90" s="71" t="s">
        <v>1114</v>
      </c>
      <c r="AA90" s="55">
        <f t="shared" si="15"/>
        <v>161693</v>
      </c>
      <c r="AB90" s="54"/>
      <c r="AC90" s="54"/>
      <c r="AD90" s="63">
        <f t="shared" si="16"/>
        <v>0.15501248909465301</v>
      </c>
      <c r="AE90" s="54"/>
    </row>
    <row r="91" spans="1:31" ht="15.75" customHeight="1">
      <c r="A91" s="12">
        <f t="shared" si="14"/>
        <v>87</v>
      </c>
      <c r="B91" s="12">
        <v>1031440183</v>
      </c>
      <c r="C91" s="12">
        <v>0</v>
      </c>
      <c r="D91" s="13" t="s">
        <v>29</v>
      </c>
      <c r="E91" s="13" t="s">
        <v>223</v>
      </c>
      <c r="F91" s="13" t="s">
        <v>31</v>
      </c>
      <c r="G91" s="14" t="s">
        <v>49</v>
      </c>
      <c r="H91" s="37" t="s">
        <v>125</v>
      </c>
      <c r="I91" s="14" t="s">
        <v>34</v>
      </c>
      <c r="J91" s="20">
        <v>196</v>
      </c>
      <c r="K91" s="19">
        <v>164049</v>
      </c>
      <c r="L91" s="19">
        <f t="shared" si="5"/>
        <v>32153604</v>
      </c>
      <c r="M91" s="17">
        <f t="shared" si="9"/>
        <v>0.14678640531906853</v>
      </c>
      <c r="N91" s="21"/>
      <c r="O91" s="16">
        <v>164048</v>
      </c>
      <c r="P91" s="16" t="str">
        <f t="shared" si="10"/>
        <v>SI CUMPLE</v>
      </c>
      <c r="Q91" s="57" t="s">
        <v>1114</v>
      </c>
      <c r="R91" s="16">
        <v>59004</v>
      </c>
      <c r="S91" s="16" t="str">
        <f t="shared" si="11"/>
        <v>SI CUMPLE</v>
      </c>
      <c r="T91" s="57" t="s">
        <v>1113</v>
      </c>
      <c r="U91" s="16">
        <v>131240</v>
      </c>
      <c r="V91" s="16" t="str">
        <f t="shared" si="12"/>
        <v>SI CUMPLE</v>
      </c>
      <c r="W91" s="58" t="s">
        <v>1113</v>
      </c>
      <c r="X91" s="16">
        <v>131239.20000000001</v>
      </c>
      <c r="Y91" s="78" t="str">
        <f t="shared" si="13"/>
        <v>SI CUMPLE</v>
      </c>
      <c r="Z91" s="71" t="s">
        <v>1114</v>
      </c>
      <c r="AA91" s="55">
        <f t="shared" si="15"/>
        <v>131240</v>
      </c>
      <c r="AB91" s="54"/>
      <c r="AC91" s="54"/>
      <c r="AD91" s="63">
        <f t="shared" si="16"/>
        <v>0.14678640531906853</v>
      </c>
      <c r="AE91" s="54"/>
    </row>
    <row r="92" spans="1:31" ht="15.75" customHeight="1">
      <c r="A92" s="12">
        <f t="shared" si="14"/>
        <v>88</v>
      </c>
      <c r="B92" s="12">
        <v>1032210051</v>
      </c>
      <c r="C92" s="12" t="s">
        <v>28</v>
      </c>
      <c r="D92" s="13" t="s">
        <v>29</v>
      </c>
      <c r="E92" s="13" t="s">
        <v>224</v>
      </c>
      <c r="F92" s="13" t="s">
        <v>48</v>
      </c>
      <c r="G92" s="14" t="s">
        <v>107</v>
      </c>
      <c r="H92" s="14" t="s">
        <v>225</v>
      </c>
      <c r="I92" s="14" t="s">
        <v>34</v>
      </c>
      <c r="J92" s="20">
        <v>68</v>
      </c>
      <c r="K92" s="19">
        <v>561596</v>
      </c>
      <c r="L92" s="19">
        <f t="shared" si="5"/>
        <v>38188528</v>
      </c>
      <c r="M92" s="17">
        <f t="shared" si="9"/>
        <v>0.17433680994350112</v>
      </c>
      <c r="N92" s="21"/>
      <c r="O92" s="16">
        <v>561595.04</v>
      </c>
      <c r="P92" s="16" t="str">
        <f t="shared" si="10"/>
        <v>SI CUMPLE</v>
      </c>
      <c r="Q92" s="57" t="s">
        <v>1114</v>
      </c>
      <c r="R92" s="16">
        <v>561596</v>
      </c>
      <c r="S92" s="16" t="str">
        <f t="shared" si="11"/>
        <v>SI CUMPLE</v>
      </c>
      <c r="T92" s="57" t="s">
        <v>1113</v>
      </c>
      <c r="U92" s="16">
        <v>449280</v>
      </c>
      <c r="V92" s="16" t="str">
        <f t="shared" si="12"/>
        <v>SI CUMPLE</v>
      </c>
      <c r="W92" s="58" t="s">
        <v>1113</v>
      </c>
      <c r="X92" s="16">
        <v>449276.83200000005</v>
      </c>
      <c r="Y92" s="78" t="str">
        <f t="shared" si="13"/>
        <v>SI CUMPLE</v>
      </c>
      <c r="Z92" s="71" t="s">
        <v>1114</v>
      </c>
      <c r="AA92" s="55">
        <f t="shared" si="15"/>
        <v>449280</v>
      </c>
      <c r="AB92" s="54"/>
      <c r="AC92" s="54"/>
      <c r="AD92" s="63">
        <f t="shared" si="16"/>
        <v>0.17433680994350112</v>
      </c>
      <c r="AE92" s="54"/>
    </row>
    <row r="93" spans="1:31" ht="15.75" customHeight="1">
      <c r="A93" s="12">
        <f t="shared" si="14"/>
        <v>89</v>
      </c>
      <c r="B93" s="12">
        <v>1032210402</v>
      </c>
      <c r="C93" s="12">
        <v>0</v>
      </c>
      <c r="D93" s="13" t="s">
        <v>29</v>
      </c>
      <c r="E93" s="13" t="s">
        <v>226</v>
      </c>
      <c r="F93" s="13" t="s">
        <v>186</v>
      </c>
      <c r="G93" s="14" t="s">
        <v>186</v>
      </c>
      <c r="H93" s="14" t="s">
        <v>227</v>
      </c>
      <c r="I93" s="14" t="s">
        <v>187</v>
      </c>
      <c r="J93" s="20">
        <v>63</v>
      </c>
      <c r="K93" s="19">
        <v>479347</v>
      </c>
      <c r="L93" s="19">
        <f t="shared" si="5"/>
        <v>30198861</v>
      </c>
      <c r="M93" s="17">
        <f t="shared" si="9"/>
        <v>0.13786268720981359</v>
      </c>
      <c r="N93" s="21"/>
      <c r="O93" s="16">
        <v>479345.75</v>
      </c>
      <c r="P93" s="16" t="str">
        <f t="shared" si="10"/>
        <v>SI CUMPLE</v>
      </c>
      <c r="Q93" s="57" t="s">
        <v>1114</v>
      </c>
      <c r="R93" s="16">
        <v>479346</v>
      </c>
      <c r="S93" s="16" t="str">
        <f t="shared" si="11"/>
        <v>SI CUMPLE</v>
      </c>
      <c r="T93" s="57" t="s">
        <v>1113</v>
      </c>
      <c r="U93" s="16">
        <v>479347</v>
      </c>
      <c r="V93" s="16" t="str">
        <f t="shared" si="12"/>
        <v>SI CUMPLE</v>
      </c>
      <c r="W93" s="58" t="s">
        <v>1113</v>
      </c>
      <c r="X93" s="16">
        <v>383477.4</v>
      </c>
      <c r="Y93" s="78" t="str">
        <f t="shared" si="13"/>
        <v>SI CUMPLE</v>
      </c>
      <c r="Z93" s="71" t="s">
        <v>1114</v>
      </c>
      <c r="AA93" s="55">
        <f t="shared" si="15"/>
        <v>479347</v>
      </c>
      <c r="AB93" s="54"/>
      <c r="AC93" s="54"/>
      <c r="AD93" s="63">
        <f t="shared" si="16"/>
        <v>0.13786268720981359</v>
      </c>
      <c r="AE93" s="54"/>
    </row>
    <row r="94" spans="1:31" ht="15.75" customHeight="1">
      <c r="A94" s="12">
        <f t="shared" si="14"/>
        <v>90</v>
      </c>
      <c r="B94" s="12">
        <v>1032210331</v>
      </c>
      <c r="C94" s="12">
        <v>0</v>
      </c>
      <c r="D94" s="13" t="s">
        <v>29</v>
      </c>
      <c r="E94" s="13" t="s">
        <v>228</v>
      </c>
      <c r="F94" s="13" t="s">
        <v>186</v>
      </c>
      <c r="G94" s="14" t="s">
        <v>186</v>
      </c>
      <c r="H94" s="14" t="s">
        <v>229</v>
      </c>
      <c r="I94" s="14" t="s">
        <v>187</v>
      </c>
      <c r="J94" s="20">
        <v>42</v>
      </c>
      <c r="K94" s="19">
        <v>1031921</v>
      </c>
      <c r="L94" s="19">
        <f t="shared" si="5"/>
        <v>43340682</v>
      </c>
      <c r="M94" s="17">
        <f t="shared" si="9"/>
        <v>0.19785722666911171</v>
      </c>
      <c r="N94" s="21"/>
      <c r="O94" s="16">
        <v>1031920</v>
      </c>
      <c r="P94" s="16" t="str">
        <f t="shared" si="10"/>
        <v>SI CUMPLE</v>
      </c>
      <c r="Q94" s="57" t="s">
        <v>1114</v>
      </c>
      <c r="R94" s="16">
        <v>1031921</v>
      </c>
      <c r="S94" s="16" t="str">
        <f t="shared" si="11"/>
        <v>SI CUMPLE</v>
      </c>
      <c r="T94" s="57" t="s">
        <v>1113</v>
      </c>
      <c r="U94" s="16">
        <v>825537</v>
      </c>
      <c r="V94" s="16" t="str">
        <f t="shared" si="12"/>
        <v>SI CUMPLE</v>
      </c>
      <c r="W94" s="58" t="s">
        <v>1113</v>
      </c>
      <c r="X94" s="16">
        <v>825536.8</v>
      </c>
      <c r="Y94" s="78" t="str">
        <f t="shared" si="13"/>
        <v>SI CUMPLE</v>
      </c>
      <c r="Z94" s="71" t="s">
        <v>1114</v>
      </c>
      <c r="AA94" s="55">
        <f t="shared" si="15"/>
        <v>825537</v>
      </c>
      <c r="AB94" s="54"/>
      <c r="AC94" s="54"/>
      <c r="AD94" s="63">
        <f t="shared" si="16"/>
        <v>0.19785722666911171</v>
      </c>
      <c r="AE94" s="54"/>
    </row>
    <row r="95" spans="1:31" ht="15.75" customHeight="1">
      <c r="A95" s="12">
        <f t="shared" si="14"/>
        <v>91</v>
      </c>
      <c r="B95" s="12">
        <v>1031220275</v>
      </c>
      <c r="C95" s="12">
        <v>0</v>
      </c>
      <c r="D95" s="13" t="s">
        <v>29</v>
      </c>
      <c r="E95" s="13" t="s">
        <v>230</v>
      </c>
      <c r="F95" s="13" t="s">
        <v>231</v>
      </c>
      <c r="G95" s="14" t="s">
        <v>186</v>
      </c>
      <c r="H95" s="14" t="s">
        <v>232</v>
      </c>
      <c r="I95" s="14" t="s">
        <v>187</v>
      </c>
      <c r="J95" s="20">
        <v>105</v>
      </c>
      <c r="K95" s="19">
        <v>286753</v>
      </c>
      <c r="L95" s="19">
        <f t="shared" si="5"/>
        <v>30109065</v>
      </c>
      <c r="M95" s="17">
        <f t="shared" si="9"/>
        <v>0.13745275393912856</v>
      </c>
      <c r="N95" s="21"/>
      <c r="O95" s="16">
        <v>286751.90000000002</v>
      </c>
      <c r="P95" s="16" t="str">
        <f t="shared" si="10"/>
        <v>SI CUMPLE</v>
      </c>
      <c r="Q95" s="57" t="s">
        <v>1114</v>
      </c>
      <c r="R95" s="16">
        <v>286752</v>
      </c>
      <c r="S95" s="16" t="str">
        <f t="shared" si="11"/>
        <v>SI CUMPLE</v>
      </c>
      <c r="T95" s="57" t="s">
        <v>1113</v>
      </c>
      <c r="U95" s="16">
        <v>230000</v>
      </c>
      <c r="V95" s="16" t="str">
        <f t="shared" si="12"/>
        <v>SI CUMPLE</v>
      </c>
      <c r="W95" s="58" t="s">
        <v>1113</v>
      </c>
      <c r="X95" s="16">
        <v>229402.32</v>
      </c>
      <c r="Y95" s="78" t="str">
        <f t="shared" si="13"/>
        <v>SI CUMPLE</v>
      </c>
      <c r="Z95" s="71" t="s">
        <v>1114</v>
      </c>
      <c r="AA95" s="55">
        <f t="shared" si="15"/>
        <v>230000</v>
      </c>
      <c r="AB95" s="54"/>
      <c r="AC95" s="54"/>
      <c r="AD95" s="63">
        <f t="shared" si="16"/>
        <v>0.13745275393912856</v>
      </c>
      <c r="AE95" s="54"/>
    </row>
    <row r="96" spans="1:31" ht="15.75" customHeight="1">
      <c r="A96" s="12">
        <f t="shared" si="14"/>
        <v>92</v>
      </c>
      <c r="B96" s="12">
        <v>1032210131</v>
      </c>
      <c r="C96" s="12">
        <v>0</v>
      </c>
      <c r="D96" s="13" t="s">
        <v>29</v>
      </c>
      <c r="E96" s="13" t="s">
        <v>233</v>
      </c>
      <c r="F96" s="13" t="s">
        <v>186</v>
      </c>
      <c r="G96" s="14" t="s">
        <v>186</v>
      </c>
      <c r="H96" s="14" t="s">
        <v>200</v>
      </c>
      <c r="I96" s="14" t="s">
        <v>187</v>
      </c>
      <c r="J96" s="20">
        <v>140</v>
      </c>
      <c r="K96" s="19">
        <v>214415</v>
      </c>
      <c r="L96" s="19">
        <f t="shared" si="5"/>
        <v>30018100</v>
      </c>
      <c r="M96" s="17">
        <f t="shared" si="9"/>
        <v>0.13703748399427731</v>
      </c>
      <c r="N96" s="21"/>
      <c r="O96" s="16">
        <v>214414</v>
      </c>
      <c r="P96" s="16" t="str">
        <f t="shared" si="10"/>
        <v>SI CUMPLE</v>
      </c>
      <c r="Q96" s="57" t="s">
        <v>1114</v>
      </c>
      <c r="R96" s="16">
        <v>214415</v>
      </c>
      <c r="S96" s="16" t="str">
        <f t="shared" si="11"/>
        <v>SI CUMPLE</v>
      </c>
      <c r="T96" s="57" t="s">
        <v>1113</v>
      </c>
      <c r="U96" s="16">
        <v>214415</v>
      </c>
      <c r="V96" s="16" t="str">
        <f t="shared" si="12"/>
        <v>SI CUMPLE</v>
      </c>
      <c r="W96" s="58" t="s">
        <v>1113</v>
      </c>
      <c r="X96" s="16">
        <v>171532</v>
      </c>
      <c r="Y96" s="78" t="str">
        <f t="shared" si="13"/>
        <v>SI CUMPLE</v>
      </c>
      <c r="Z96" s="71" t="s">
        <v>1114</v>
      </c>
      <c r="AA96" s="55">
        <f t="shared" si="15"/>
        <v>214415</v>
      </c>
      <c r="AB96" s="54"/>
      <c r="AC96" s="54"/>
      <c r="AD96" s="63">
        <f t="shared" si="16"/>
        <v>0.13703748399427731</v>
      </c>
      <c r="AE96" s="54"/>
    </row>
    <row r="97" spans="1:31" ht="15.75" customHeight="1">
      <c r="A97" s="12">
        <f t="shared" si="14"/>
        <v>93</v>
      </c>
      <c r="B97" s="12">
        <v>1031012110</v>
      </c>
      <c r="C97" s="12">
        <v>0</v>
      </c>
      <c r="D97" s="13" t="s">
        <v>29</v>
      </c>
      <c r="E97" s="13" t="s">
        <v>234</v>
      </c>
      <c r="F97" s="13" t="s">
        <v>31</v>
      </c>
      <c r="G97" s="14" t="s">
        <v>114</v>
      </c>
      <c r="H97" s="14" t="s">
        <v>235</v>
      </c>
      <c r="I97" s="14" t="s">
        <v>34</v>
      </c>
      <c r="J97" s="20">
        <v>147</v>
      </c>
      <c r="K97" s="19">
        <v>221238</v>
      </c>
      <c r="L97" s="19">
        <f t="shared" si="5"/>
        <v>32521986</v>
      </c>
      <c r="M97" s="17">
        <f t="shared" si="9"/>
        <v>0.14846812876021837</v>
      </c>
      <c r="N97" s="21"/>
      <c r="O97" s="16">
        <v>221237</v>
      </c>
      <c r="P97" s="16" t="str">
        <f t="shared" si="10"/>
        <v>SI CUMPLE</v>
      </c>
      <c r="Q97" s="57" t="s">
        <v>1114</v>
      </c>
      <c r="R97" s="16">
        <v>221238</v>
      </c>
      <c r="S97" s="16" t="str">
        <f t="shared" si="11"/>
        <v>SI CUMPLE</v>
      </c>
      <c r="T97" s="57" t="s">
        <v>1113</v>
      </c>
      <c r="U97" s="16">
        <v>221238</v>
      </c>
      <c r="V97" s="16" t="str">
        <f t="shared" si="12"/>
        <v>SI CUMPLE</v>
      </c>
      <c r="W97" s="58" t="s">
        <v>1113</v>
      </c>
      <c r="X97" s="16">
        <v>176990.4</v>
      </c>
      <c r="Y97" s="78" t="str">
        <f t="shared" si="13"/>
        <v>SI CUMPLE</v>
      </c>
      <c r="Z97" s="71" t="s">
        <v>1114</v>
      </c>
      <c r="AA97" s="55">
        <f t="shared" si="15"/>
        <v>221238</v>
      </c>
      <c r="AB97" s="54"/>
      <c r="AC97" s="54"/>
      <c r="AD97" s="63">
        <f t="shared" si="16"/>
        <v>0.14846812876021837</v>
      </c>
      <c r="AE97" s="54"/>
    </row>
    <row r="98" spans="1:31" ht="15.75" customHeight="1">
      <c r="A98" s="12">
        <f t="shared" si="14"/>
        <v>94</v>
      </c>
      <c r="B98" s="12">
        <v>1032210027</v>
      </c>
      <c r="C98" s="12" t="s">
        <v>28</v>
      </c>
      <c r="D98" s="13" t="s">
        <v>29</v>
      </c>
      <c r="E98" s="13" t="s">
        <v>236</v>
      </c>
      <c r="F98" s="13" t="s">
        <v>31</v>
      </c>
      <c r="G98" s="14" t="s">
        <v>67</v>
      </c>
      <c r="H98" s="14" t="s">
        <v>237</v>
      </c>
      <c r="I98" s="14" t="s">
        <v>34</v>
      </c>
      <c r="J98" s="20">
        <v>55</v>
      </c>
      <c r="K98" s="19">
        <v>666214</v>
      </c>
      <c r="L98" s="19">
        <f t="shared" si="5"/>
        <v>36641770</v>
      </c>
      <c r="M98" s="17">
        <f t="shared" si="9"/>
        <v>0.16727560937890776</v>
      </c>
      <c r="N98" s="21"/>
      <c r="O98" s="16">
        <v>666212.6</v>
      </c>
      <c r="P98" s="16" t="str">
        <f t="shared" si="10"/>
        <v>SI CUMPLE</v>
      </c>
      <c r="Q98" s="57" t="s">
        <v>1114</v>
      </c>
      <c r="R98" s="16">
        <v>666213</v>
      </c>
      <c r="S98" s="16" t="str">
        <f t="shared" si="11"/>
        <v>SI CUMPLE</v>
      </c>
      <c r="T98" s="57" t="s">
        <v>1113</v>
      </c>
      <c r="U98" s="16">
        <v>532980</v>
      </c>
      <c r="V98" s="16" t="str">
        <f t="shared" si="12"/>
        <v>SI CUMPLE</v>
      </c>
      <c r="W98" s="58" t="s">
        <v>1113</v>
      </c>
      <c r="X98" s="16">
        <v>532970.88</v>
      </c>
      <c r="Y98" s="78" t="str">
        <f t="shared" si="13"/>
        <v>SI CUMPLE</v>
      </c>
      <c r="Z98" s="71" t="s">
        <v>1114</v>
      </c>
      <c r="AA98" s="55">
        <f t="shared" si="15"/>
        <v>532980</v>
      </c>
      <c r="AB98" s="54"/>
      <c r="AC98" s="54"/>
      <c r="AD98" s="63">
        <f t="shared" si="16"/>
        <v>0.16727560937890776</v>
      </c>
      <c r="AE98" s="54"/>
    </row>
    <row r="99" spans="1:31" ht="15.75" customHeight="1">
      <c r="A99" s="12">
        <f t="shared" si="14"/>
        <v>95</v>
      </c>
      <c r="B99" s="12">
        <v>1031230055</v>
      </c>
      <c r="C99" s="12">
        <v>0</v>
      </c>
      <c r="D99" s="13" t="s">
        <v>29</v>
      </c>
      <c r="E99" s="13" t="s">
        <v>238</v>
      </c>
      <c r="F99" s="13" t="s">
        <v>31</v>
      </c>
      <c r="G99" s="14" t="s">
        <v>36</v>
      </c>
      <c r="H99" s="14" t="s">
        <v>239</v>
      </c>
      <c r="I99" s="14" t="s">
        <v>34</v>
      </c>
      <c r="J99" s="20">
        <v>119</v>
      </c>
      <c r="K99" s="19">
        <v>338089</v>
      </c>
      <c r="L99" s="19">
        <f t="shared" si="5"/>
        <v>40232591</v>
      </c>
      <c r="M99" s="17">
        <f t="shared" si="9"/>
        <v>0.18366828830641532</v>
      </c>
      <c r="N99" s="21"/>
      <c r="O99" s="16">
        <v>338088.4</v>
      </c>
      <c r="P99" s="16" t="str">
        <f t="shared" si="10"/>
        <v>SI CUMPLE</v>
      </c>
      <c r="Q99" s="57" t="s">
        <v>1114</v>
      </c>
      <c r="R99" s="16">
        <v>338089</v>
      </c>
      <c r="S99" s="16" t="str">
        <f t="shared" si="11"/>
        <v>SI CUMPLE</v>
      </c>
      <c r="T99" s="57" t="s">
        <v>1113</v>
      </c>
      <c r="U99" s="16">
        <v>338089</v>
      </c>
      <c r="V99" s="16" t="str">
        <f t="shared" si="12"/>
        <v>SI CUMPLE</v>
      </c>
      <c r="W99" s="58" t="s">
        <v>1113</v>
      </c>
      <c r="X99" s="16">
        <v>270471.52</v>
      </c>
      <c r="Y99" s="78" t="str">
        <f t="shared" si="13"/>
        <v>SI CUMPLE</v>
      </c>
      <c r="Z99" s="71" t="s">
        <v>1114</v>
      </c>
      <c r="AA99" s="55">
        <f t="shared" si="15"/>
        <v>338089</v>
      </c>
      <c r="AB99" s="54"/>
      <c r="AC99" s="54"/>
      <c r="AD99" s="63">
        <f t="shared" si="16"/>
        <v>0.18366828830641532</v>
      </c>
      <c r="AE99" s="54"/>
    </row>
    <row r="100" spans="1:31" ht="15.75" customHeight="1">
      <c r="A100" s="12">
        <f t="shared" si="14"/>
        <v>96</v>
      </c>
      <c r="B100" s="12">
        <v>1032210087</v>
      </c>
      <c r="C100" s="12" t="s">
        <v>28</v>
      </c>
      <c r="D100" s="13" t="s">
        <v>29</v>
      </c>
      <c r="E100" s="13" t="s">
        <v>240</v>
      </c>
      <c r="F100" s="13" t="s">
        <v>31</v>
      </c>
      <c r="G100" s="14" t="s">
        <v>79</v>
      </c>
      <c r="H100" s="14" t="s">
        <v>241</v>
      </c>
      <c r="I100" s="14" t="s">
        <v>34</v>
      </c>
      <c r="J100" s="20">
        <v>3</v>
      </c>
      <c r="K100" s="19">
        <v>9271308</v>
      </c>
      <c r="L100" s="19">
        <f t="shared" si="5"/>
        <v>27813924</v>
      </c>
      <c r="M100" s="17">
        <f t="shared" si="9"/>
        <v>0.12697506387706237</v>
      </c>
      <c r="N100" s="21"/>
      <c r="O100" s="16">
        <v>9271307</v>
      </c>
      <c r="P100" s="16" t="str">
        <f t="shared" si="10"/>
        <v>SI CUMPLE</v>
      </c>
      <c r="Q100" s="57" t="s">
        <v>1114</v>
      </c>
      <c r="R100" s="16">
        <v>9271308</v>
      </c>
      <c r="S100" s="16" t="str">
        <f t="shared" si="11"/>
        <v>SI CUMPLE</v>
      </c>
      <c r="T100" s="57" t="s">
        <v>1113</v>
      </c>
      <c r="U100" s="16">
        <v>8000000</v>
      </c>
      <c r="V100" s="16" t="str">
        <f t="shared" si="12"/>
        <v>SI CUMPLE</v>
      </c>
      <c r="W100" s="58" t="s">
        <v>1113</v>
      </c>
      <c r="X100" s="16">
        <v>7417046.4000000004</v>
      </c>
      <c r="Y100" s="78" t="str">
        <f t="shared" si="13"/>
        <v>SI CUMPLE</v>
      </c>
      <c r="Z100" s="71" t="s">
        <v>1114</v>
      </c>
      <c r="AA100" s="55">
        <f t="shared" si="15"/>
        <v>8000000</v>
      </c>
      <c r="AB100" s="54"/>
      <c r="AC100" s="54"/>
      <c r="AD100" s="63">
        <f t="shared" si="16"/>
        <v>0.12697506387706237</v>
      </c>
      <c r="AE100" s="54"/>
    </row>
    <row r="101" spans="1:31" ht="15.75" customHeight="1">
      <c r="A101" s="12">
        <f t="shared" si="14"/>
        <v>97</v>
      </c>
      <c r="B101" s="12">
        <v>1032210374</v>
      </c>
      <c r="C101" s="12">
        <v>0</v>
      </c>
      <c r="D101" s="13" t="s">
        <v>29</v>
      </c>
      <c r="E101" s="13" t="s">
        <v>242</v>
      </c>
      <c r="F101" s="13" t="s">
        <v>31</v>
      </c>
      <c r="G101" s="14" t="s">
        <v>49</v>
      </c>
      <c r="H101" s="14" t="s">
        <v>243</v>
      </c>
      <c r="I101" s="14" t="s">
        <v>34</v>
      </c>
      <c r="J101" s="20">
        <v>1</v>
      </c>
      <c r="K101" s="19">
        <v>26464608</v>
      </c>
      <c r="L101" s="19">
        <f t="shared" si="5"/>
        <v>26464608</v>
      </c>
      <c r="M101" s="17">
        <f t="shared" si="9"/>
        <v>0.12081521799230542</v>
      </c>
      <c r="N101" s="21"/>
      <c r="O101" s="16">
        <v>26464607</v>
      </c>
      <c r="P101" s="16" t="str">
        <f t="shared" si="10"/>
        <v>SI CUMPLE</v>
      </c>
      <c r="Q101" s="57" t="s">
        <v>1114</v>
      </c>
      <c r="R101" s="16">
        <v>26464608</v>
      </c>
      <c r="S101" s="16" t="str">
        <f t="shared" si="11"/>
        <v>SI CUMPLE</v>
      </c>
      <c r="T101" s="57" t="s">
        <v>1114</v>
      </c>
      <c r="U101" s="16">
        <v>26464608</v>
      </c>
      <c r="V101" s="16" t="str">
        <f t="shared" si="12"/>
        <v>SI CUMPLE</v>
      </c>
      <c r="W101" s="58" t="s">
        <v>1113</v>
      </c>
      <c r="X101" s="16">
        <v>21171686.399999999</v>
      </c>
      <c r="Y101" s="78" t="str">
        <f t="shared" si="13"/>
        <v>SI CUMPLE</v>
      </c>
      <c r="Z101" s="71" t="s">
        <v>1114</v>
      </c>
      <c r="AA101" s="55">
        <f t="shared" si="15"/>
        <v>26464608</v>
      </c>
      <c r="AB101" s="54"/>
      <c r="AC101" s="54"/>
      <c r="AD101" s="63">
        <f t="shared" si="16"/>
        <v>0.12081521799230542</v>
      </c>
      <c r="AE101" s="54"/>
    </row>
    <row r="102" spans="1:31" ht="15.75" customHeight="1">
      <c r="A102" s="12">
        <f t="shared" si="14"/>
        <v>98</v>
      </c>
      <c r="B102" s="12">
        <v>1032412010</v>
      </c>
      <c r="C102" s="12">
        <v>0</v>
      </c>
      <c r="D102" s="13" t="s">
        <v>29</v>
      </c>
      <c r="E102" s="13" t="s">
        <v>244</v>
      </c>
      <c r="F102" s="13" t="s">
        <v>186</v>
      </c>
      <c r="G102" s="14" t="s">
        <v>186</v>
      </c>
      <c r="H102" s="14" t="s">
        <v>108</v>
      </c>
      <c r="I102" s="14" t="s">
        <v>187</v>
      </c>
      <c r="J102" s="20">
        <v>112</v>
      </c>
      <c r="K102" s="19">
        <v>233004</v>
      </c>
      <c r="L102" s="19">
        <f t="shared" si="5"/>
        <v>26096448</v>
      </c>
      <c r="M102" s="17">
        <f t="shared" si="9"/>
        <v>0.11913450801707938</v>
      </c>
      <c r="N102" s="21"/>
      <c r="O102" s="16">
        <v>233002.5</v>
      </c>
      <c r="P102" s="16" t="str">
        <f t="shared" si="10"/>
        <v>SI CUMPLE</v>
      </c>
      <c r="Q102" s="57" t="s">
        <v>1114</v>
      </c>
      <c r="R102" s="16">
        <v>233003</v>
      </c>
      <c r="S102" s="16" t="str">
        <f t="shared" si="11"/>
        <v>SI CUMPLE</v>
      </c>
      <c r="T102" s="57" t="s">
        <v>1113</v>
      </c>
      <c r="U102" s="16">
        <v>233004</v>
      </c>
      <c r="V102" s="16" t="str">
        <f t="shared" si="12"/>
        <v>SI CUMPLE</v>
      </c>
      <c r="W102" s="58" t="s">
        <v>1113</v>
      </c>
      <c r="X102" s="16">
        <v>186402.8</v>
      </c>
      <c r="Y102" s="78" t="str">
        <f t="shared" si="13"/>
        <v>SI CUMPLE</v>
      </c>
      <c r="Z102" s="71" t="s">
        <v>1114</v>
      </c>
      <c r="AA102" s="55">
        <f t="shared" si="15"/>
        <v>233004</v>
      </c>
      <c r="AB102" s="54"/>
      <c r="AC102" s="54"/>
      <c r="AD102" s="63">
        <f t="shared" si="16"/>
        <v>0.11913450801707938</v>
      </c>
      <c r="AE102" s="54"/>
    </row>
    <row r="103" spans="1:31" ht="15.75" customHeight="1">
      <c r="A103" s="12">
        <f t="shared" si="14"/>
        <v>99</v>
      </c>
      <c r="B103" s="12">
        <v>1032170011</v>
      </c>
      <c r="C103" s="12">
        <v>0</v>
      </c>
      <c r="D103" s="13" t="s">
        <v>29</v>
      </c>
      <c r="E103" s="13" t="s">
        <v>245</v>
      </c>
      <c r="F103" s="13" t="s">
        <v>31</v>
      </c>
      <c r="G103" s="14" t="s">
        <v>114</v>
      </c>
      <c r="H103" s="14" t="s">
        <v>99</v>
      </c>
      <c r="I103" s="14" t="s">
        <v>34</v>
      </c>
      <c r="J103" s="20">
        <v>7</v>
      </c>
      <c r="K103" s="19">
        <v>3586376</v>
      </c>
      <c r="L103" s="19">
        <f t="shared" si="5"/>
        <v>25104632</v>
      </c>
      <c r="M103" s="17">
        <f t="shared" si="9"/>
        <v>0.11460670748255961</v>
      </c>
      <c r="N103" s="21"/>
      <c r="O103" s="16">
        <v>3586374.8</v>
      </c>
      <c r="P103" s="16" t="str">
        <f t="shared" si="10"/>
        <v>SI CUMPLE</v>
      </c>
      <c r="Q103" s="57" t="s">
        <v>1114</v>
      </c>
      <c r="R103" s="16">
        <v>3586375</v>
      </c>
      <c r="S103" s="16" t="str">
        <f t="shared" si="11"/>
        <v>SI CUMPLE</v>
      </c>
      <c r="T103" s="57" t="s">
        <v>1113</v>
      </c>
      <c r="U103" s="16">
        <v>3586376</v>
      </c>
      <c r="V103" s="16" t="str">
        <f t="shared" si="12"/>
        <v>SI CUMPLE</v>
      </c>
      <c r="W103" s="58" t="s">
        <v>1113</v>
      </c>
      <c r="X103" s="16">
        <v>2869100.64</v>
      </c>
      <c r="Y103" s="78" t="str">
        <f t="shared" si="13"/>
        <v>SI CUMPLE</v>
      </c>
      <c r="Z103" s="71" t="s">
        <v>1114</v>
      </c>
      <c r="AA103" s="55">
        <f t="shared" si="15"/>
        <v>3586376</v>
      </c>
      <c r="AB103" s="54"/>
      <c r="AC103" s="54"/>
      <c r="AD103" s="63">
        <f t="shared" si="16"/>
        <v>0.11460670748255961</v>
      </c>
      <c r="AE103" s="54"/>
    </row>
    <row r="104" spans="1:31" ht="15.75" customHeight="1">
      <c r="A104" s="12">
        <f t="shared" si="14"/>
        <v>100</v>
      </c>
      <c r="B104" s="12">
        <v>1032210026</v>
      </c>
      <c r="C104" s="12">
        <v>0</v>
      </c>
      <c r="D104" s="13" t="s">
        <v>29</v>
      </c>
      <c r="E104" s="13" t="s">
        <v>246</v>
      </c>
      <c r="F104" s="13" t="s">
        <v>31</v>
      </c>
      <c r="G104" s="14" t="s">
        <v>36</v>
      </c>
      <c r="H104" s="14" t="s">
        <v>247</v>
      </c>
      <c r="I104" s="14" t="s">
        <v>34</v>
      </c>
      <c r="J104" s="20">
        <v>14</v>
      </c>
      <c r="K104" s="19">
        <v>1724510</v>
      </c>
      <c r="L104" s="19">
        <f t="shared" si="5"/>
        <v>24143140</v>
      </c>
      <c r="M104" s="17">
        <f t="shared" si="9"/>
        <v>0.11021734091503448</v>
      </c>
      <c r="N104" s="21"/>
      <c r="O104" s="16">
        <v>1724509</v>
      </c>
      <c r="P104" s="16" t="str">
        <f t="shared" si="10"/>
        <v>SI CUMPLE</v>
      </c>
      <c r="Q104" s="57" t="s">
        <v>1114</v>
      </c>
      <c r="R104" s="16">
        <v>1724510</v>
      </c>
      <c r="S104" s="16" t="str">
        <f t="shared" si="11"/>
        <v>SI CUMPLE</v>
      </c>
      <c r="T104" s="57" t="s">
        <v>1113</v>
      </c>
      <c r="U104" s="16">
        <v>1724510</v>
      </c>
      <c r="V104" s="16" t="str">
        <f t="shared" si="12"/>
        <v>SI CUMPLE</v>
      </c>
      <c r="W104" s="58" t="s">
        <v>1113</v>
      </c>
      <c r="X104" s="16">
        <v>1379608</v>
      </c>
      <c r="Y104" s="78" t="str">
        <f t="shared" si="13"/>
        <v>SI CUMPLE</v>
      </c>
      <c r="Z104" s="71" t="s">
        <v>1114</v>
      </c>
      <c r="AA104" s="55">
        <f t="shared" si="15"/>
        <v>1724510</v>
      </c>
      <c r="AB104" s="54"/>
      <c r="AC104" s="54"/>
      <c r="AD104" s="63">
        <f t="shared" si="16"/>
        <v>0.11021734091503448</v>
      </c>
      <c r="AE104" s="54"/>
    </row>
    <row r="105" spans="1:31" ht="15.75" customHeight="1">
      <c r="A105" s="12">
        <f t="shared" si="14"/>
        <v>101</v>
      </c>
      <c r="B105" s="12">
        <v>1032412165</v>
      </c>
      <c r="C105" s="12" t="s">
        <v>46</v>
      </c>
      <c r="D105" s="13" t="s">
        <v>29</v>
      </c>
      <c r="E105" s="13" t="s">
        <v>248</v>
      </c>
      <c r="F105" s="13" t="s">
        <v>31</v>
      </c>
      <c r="G105" s="14" t="s">
        <v>36</v>
      </c>
      <c r="H105" s="14" t="s">
        <v>249</v>
      </c>
      <c r="I105" s="14" t="s">
        <v>34</v>
      </c>
      <c r="J105" s="20">
        <v>14</v>
      </c>
      <c r="K105" s="19">
        <v>2414400</v>
      </c>
      <c r="L105" s="19">
        <f t="shared" si="5"/>
        <v>33801600</v>
      </c>
      <c r="M105" s="17">
        <f t="shared" si="9"/>
        <v>0.15430977373587815</v>
      </c>
      <c r="N105" s="21"/>
      <c r="O105" s="16">
        <v>2414399</v>
      </c>
      <c r="P105" s="16" t="str">
        <f t="shared" si="10"/>
        <v>SI CUMPLE</v>
      </c>
      <c r="Q105" s="57" t="s">
        <v>1114</v>
      </c>
      <c r="R105" s="16">
        <v>2216088</v>
      </c>
      <c r="S105" s="16" t="str">
        <f t="shared" si="11"/>
        <v>SI CUMPLE</v>
      </c>
      <c r="T105" s="57" t="s">
        <v>1114</v>
      </c>
      <c r="U105" s="16">
        <v>2414400</v>
      </c>
      <c r="V105" s="16" t="str">
        <f t="shared" si="12"/>
        <v>SI CUMPLE</v>
      </c>
      <c r="W105" s="58" t="s">
        <v>1113</v>
      </c>
      <c r="X105" s="16">
        <v>1931520</v>
      </c>
      <c r="Y105" s="78" t="str">
        <f t="shared" si="13"/>
        <v>SI CUMPLE</v>
      </c>
      <c r="Z105" s="71" t="s">
        <v>1114</v>
      </c>
      <c r="AA105" s="55">
        <f t="shared" si="15"/>
        <v>2414400</v>
      </c>
      <c r="AB105" s="54"/>
      <c r="AC105" s="54"/>
      <c r="AD105" s="63">
        <f t="shared" si="16"/>
        <v>0.15430977373587815</v>
      </c>
      <c r="AE105" s="54"/>
    </row>
    <row r="106" spans="1:31" ht="15.75" customHeight="1">
      <c r="A106" s="12">
        <f t="shared" si="14"/>
        <v>102</v>
      </c>
      <c r="B106" s="12">
        <v>1033310006</v>
      </c>
      <c r="C106" s="12">
        <v>0</v>
      </c>
      <c r="D106" s="13" t="s">
        <v>29</v>
      </c>
      <c r="E106" s="13" t="s">
        <v>250</v>
      </c>
      <c r="F106" s="13" t="s">
        <v>31</v>
      </c>
      <c r="G106" s="14" t="s">
        <v>49</v>
      </c>
      <c r="H106" s="14" t="s">
        <v>251</v>
      </c>
      <c r="I106" s="14" t="s">
        <v>212</v>
      </c>
      <c r="J106" s="20">
        <v>7</v>
      </c>
      <c r="K106" s="19">
        <v>3270628</v>
      </c>
      <c r="L106" s="19">
        <f t="shared" si="5"/>
        <v>22894396</v>
      </c>
      <c r="M106" s="17">
        <f t="shared" si="9"/>
        <v>0.10451662248472243</v>
      </c>
      <c r="N106" s="21"/>
      <c r="O106" s="16">
        <v>3270626.6327999998</v>
      </c>
      <c r="P106" s="16" t="str">
        <f t="shared" si="10"/>
        <v>SI CUMPLE</v>
      </c>
      <c r="Q106" s="57" t="s">
        <v>1114</v>
      </c>
      <c r="R106" s="16">
        <v>2082378</v>
      </c>
      <c r="S106" s="16" t="str">
        <f t="shared" si="11"/>
        <v>SI CUMPLE</v>
      </c>
      <c r="T106" s="57" t="s">
        <v>1113</v>
      </c>
      <c r="U106" s="16">
        <v>2616502</v>
      </c>
      <c r="V106" s="16" t="str">
        <f t="shared" si="12"/>
        <v>SI CUMPLE</v>
      </c>
      <c r="W106" s="58" t="s">
        <v>1113</v>
      </c>
      <c r="X106" s="16">
        <v>2616502.1062399996</v>
      </c>
      <c r="Y106" s="78" t="str">
        <f t="shared" si="13"/>
        <v>SI CUMPLE</v>
      </c>
      <c r="Z106" s="71" t="s">
        <v>1114</v>
      </c>
      <c r="AA106" s="55">
        <f t="shared" si="15"/>
        <v>2616502</v>
      </c>
      <c r="AB106" s="54"/>
      <c r="AC106" s="54"/>
      <c r="AD106" s="63">
        <f t="shared" si="16"/>
        <v>0.10451662248472243</v>
      </c>
      <c r="AE106" s="54"/>
    </row>
    <row r="107" spans="1:31" ht="15.75" customHeight="1">
      <c r="A107" s="12">
        <f t="shared" si="14"/>
        <v>103</v>
      </c>
      <c r="B107" s="12">
        <v>1032210011</v>
      </c>
      <c r="C107" s="12">
        <v>0</v>
      </c>
      <c r="D107" s="13" t="s">
        <v>29</v>
      </c>
      <c r="E107" s="13" t="s">
        <v>252</v>
      </c>
      <c r="F107" s="13" t="s">
        <v>31</v>
      </c>
      <c r="G107" s="41" t="s">
        <v>1092</v>
      </c>
      <c r="H107" s="14" t="s">
        <v>108</v>
      </c>
      <c r="I107" s="14" t="s">
        <v>34</v>
      </c>
      <c r="J107" s="20">
        <v>385</v>
      </c>
      <c r="K107" s="19">
        <v>58746</v>
      </c>
      <c r="L107" s="19">
        <f t="shared" si="5"/>
        <v>22617210</v>
      </c>
      <c r="M107" s="17">
        <f t="shared" si="9"/>
        <v>0.103251223540804</v>
      </c>
      <c r="N107" s="21"/>
      <c r="O107" s="16">
        <v>58745</v>
      </c>
      <c r="P107" s="16" t="str">
        <f t="shared" si="10"/>
        <v>SI CUMPLE</v>
      </c>
      <c r="Q107" s="57" t="s">
        <v>1114</v>
      </c>
      <c r="R107" s="16">
        <v>58746</v>
      </c>
      <c r="S107" s="16" t="str">
        <f t="shared" si="11"/>
        <v>SI CUMPLE</v>
      </c>
      <c r="T107" s="57" t="s">
        <v>1113</v>
      </c>
      <c r="U107" s="16">
        <v>58746</v>
      </c>
      <c r="V107" s="16" t="str">
        <f t="shared" si="12"/>
        <v>SI CUMPLE</v>
      </c>
      <c r="W107" s="58" t="s">
        <v>1113</v>
      </c>
      <c r="X107" s="16">
        <v>46996.800000000003</v>
      </c>
      <c r="Y107" s="78" t="str">
        <f t="shared" si="13"/>
        <v>SI CUMPLE</v>
      </c>
      <c r="Z107" s="71" t="s">
        <v>1114</v>
      </c>
      <c r="AA107" s="55">
        <f t="shared" si="15"/>
        <v>58746</v>
      </c>
      <c r="AB107" s="54"/>
      <c r="AC107" s="54"/>
      <c r="AD107" s="63">
        <f t="shared" si="16"/>
        <v>0.103251223540804</v>
      </c>
      <c r="AE107" s="54"/>
    </row>
    <row r="108" spans="1:31" ht="15.75" customHeight="1">
      <c r="A108" s="12">
        <f t="shared" si="14"/>
        <v>104</v>
      </c>
      <c r="B108" s="12">
        <v>1032210902</v>
      </c>
      <c r="C108" s="12" t="s">
        <v>28</v>
      </c>
      <c r="D108" s="13" t="s">
        <v>29</v>
      </c>
      <c r="E108" s="13" t="s">
        <v>253</v>
      </c>
      <c r="F108" s="13" t="s">
        <v>31</v>
      </c>
      <c r="G108" s="14" t="s">
        <v>107</v>
      </c>
      <c r="H108" s="14" t="s">
        <v>123</v>
      </c>
      <c r="I108" s="14" t="s">
        <v>34</v>
      </c>
      <c r="J108" s="20">
        <v>192</v>
      </c>
      <c r="K108" s="19">
        <v>122336</v>
      </c>
      <c r="L108" s="19">
        <f t="shared" si="5"/>
        <v>23488512</v>
      </c>
      <c r="M108" s="17">
        <f t="shared" si="9"/>
        <v>0.10722885816388747</v>
      </c>
      <c r="N108" s="21"/>
      <c r="O108" s="16">
        <v>122335</v>
      </c>
      <c r="P108" s="16" t="str">
        <f t="shared" si="10"/>
        <v>SI CUMPLE</v>
      </c>
      <c r="Q108" s="57" t="s">
        <v>1114</v>
      </c>
      <c r="R108" s="16">
        <v>122336</v>
      </c>
      <c r="S108" s="16" t="str">
        <f t="shared" si="11"/>
        <v>SI CUMPLE</v>
      </c>
      <c r="T108" s="57" t="s">
        <v>1113</v>
      </c>
      <c r="U108" s="16">
        <v>122336</v>
      </c>
      <c r="V108" s="16" t="str">
        <f t="shared" si="12"/>
        <v>SI CUMPLE</v>
      </c>
      <c r="W108" s="58" t="s">
        <v>1113</v>
      </c>
      <c r="X108" s="16">
        <v>97868.800000000003</v>
      </c>
      <c r="Y108" s="78" t="str">
        <f t="shared" si="13"/>
        <v>SI CUMPLE</v>
      </c>
      <c r="Z108" s="71" t="s">
        <v>1114</v>
      </c>
      <c r="AA108" s="55">
        <f t="shared" si="15"/>
        <v>122336</v>
      </c>
      <c r="AB108" s="54"/>
      <c r="AC108" s="54"/>
      <c r="AD108" s="63">
        <f t="shared" si="16"/>
        <v>0.10722885816388747</v>
      </c>
      <c r="AE108" s="54"/>
    </row>
    <row r="109" spans="1:31" ht="15.75" customHeight="1">
      <c r="A109" s="12">
        <f t="shared" si="14"/>
        <v>105</v>
      </c>
      <c r="B109" s="12">
        <v>1032130035</v>
      </c>
      <c r="C109" s="12">
        <v>0</v>
      </c>
      <c r="D109" s="13" t="s">
        <v>29</v>
      </c>
      <c r="E109" s="13" t="s">
        <v>254</v>
      </c>
      <c r="F109" s="13" t="s">
        <v>255</v>
      </c>
      <c r="G109" s="14" t="s">
        <v>255</v>
      </c>
      <c r="H109" s="14" t="s">
        <v>256</v>
      </c>
      <c r="I109" s="14" t="s">
        <v>257</v>
      </c>
      <c r="J109" s="20">
        <v>49</v>
      </c>
      <c r="K109" s="19">
        <v>429415</v>
      </c>
      <c r="L109" s="19">
        <f t="shared" si="5"/>
        <v>21041335</v>
      </c>
      <c r="M109" s="17">
        <f t="shared" si="9"/>
        <v>9.6057099159531312E-2</v>
      </c>
      <c r="N109" s="21"/>
      <c r="O109" s="16">
        <v>429414.05</v>
      </c>
      <c r="P109" s="16" t="str">
        <f t="shared" si="10"/>
        <v>SI CUMPLE</v>
      </c>
      <c r="Q109" s="57" t="s">
        <v>1114</v>
      </c>
      <c r="R109" s="16">
        <v>429415</v>
      </c>
      <c r="S109" s="16" t="str">
        <f t="shared" si="11"/>
        <v>SI CUMPLE</v>
      </c>
      <c r="T109" s="57" t="s">
        <v>1114</v>
      </c>
      <c r="U109" s="16">
        <v>429415</v>
      </c>
      <c r="V109" s="16" t="str">
        <f t="shared" si="12"/>
        <v>SI CUMPLE</v>
      </c>
      <c r="W109" s="58" t="s">
        <v>1113</v>
      </c>
      <c r="X109" s="16">
        <v>343532.04</v>
      </c>
      <c r="Y109" s="78" t="str">
        <f t="shared" si="13"/>
        <v>SI CUMPLE</v>
      </c>
      <c r="Z109" s="71" t="s">
        <v>1114</v>
      </c>
      <c r="AA109" s="55">
        <f t="shared" si="15"/>
        <v>429415</v>
      </c>
      <c r="AB109" s="54"/>
      <c r="AC109" s="54"/>
      <c r="AD109" s="63">
        <f t="shared" si="16"/>
        <v>9.6057099159531312E-2</v>
      </c>
      <c r="AE109" s="54"/>
    </row>
    <row r="110" spans="1:31" ht="15.75" customHeight="1">
      <c r="A110" s="12">
        <f t="shared" si="14"/>
        <v>106</v>
      </c>
      <c r="B110" s="12">
        <v>1031440120</v>
      </c>
      <c r="C110" s="12">
        <v>0</v>
      </c>
      <c r="D110" s="13" t="s">
        <v>29</v>
      </c>
      <c r="E110" s="13" t="s">
        <v>258</v>
      </c>
      <c r="F110" s="13" t="s">
        <v>180</v>
      </c>
      <c r="G110" s="14" t="s">
        <v>259</v>
      </c>
      <c r="H110" s="14" t="s">
        <v>260</v>
      </c>
      <c r="I110" s="14" t="s">
        <v>187</v>
      </c>
      <c r="J110" s="20">
        <v>112</v>
      </c>
      <c r="K110" s="19">
        <v>187498</v>
      </c>
      <c r="L110" s="19">
        <f t="shared" si="5"/>
        <v>20999776</v>
      </c>
      <c r="M110" s="17">
        <f t="shared" si="9"/>
        <v>9.5867375599501925E-2</v>
      </c>
      <c r="N110" s="21" t="s">
        <v>261</v>
      </c>
      <c r="O110" s="16">
        <v>187497</v>
      </c>
      <c r="P110" s="16" t="str">
        <f t="shared" si="10"/>
        <v>SI CUMPLE</v>
      </c>
      <c r="Q110" s="57" t="s">
        <v>1114</v>
      </c>
      <c r="R110" s="16">
        <v>187498</v>
      </c>
      <c r="S110" s="16" t="str">
        <f t="shared" si="11"/>
        <v>SI CUMPLE</v>
      </c>
      <c r="T110" s="57" t="s">
        <v>1113</v>
      </c>
      <c r="U110" s="16">
        <v>187498</v>
      </c>
      <c r="V110" s="16" t="str">
        <f t="shared" si="12"/>
        <v>SI CUMPLE</v>
      </c>
      <c r="W110" s="58" t="s">
        <v>1113</v>
      </c>
      <c r="X110" s="16">
        <v>149998.39999999999</v>
      </c>
      <c r="Y110" s="78" t="str">
        <f t="shared" si="13"/>
        <v>SI CUMPLE</v>
      </c>
      <c r="Z110" s="71" t="s">
        <v>1114</v>
      </c>
      <c r="AA110" s="55">
        <f t="shared" si="15"/>
        <v>187498</v>
      </c>
      <c r="AB110" s="54"/>
      <c r="AC110" s="54"/>
      <c r="AD110" s="63">
        <f t="shared" si="16"/>
        <v>9.5867375599501925E-2</v>
      </c>
      <c r="AE110" s="54"/>
    </row>
    <row r="111" spans="1:31" ht="15.75" customHeight="1">
      <c r="A111" s="12">
        <f t="shared" si="14"/>
        <v>107</v>
      </c>
      <c r="B111" s="12">
        <v>1032210205</v>
      </c>
      <c r="C111" s="12">
        <v>0</v>
      </c>
      <c r="D111" s="13" t="s">
        <v>29</v>
      </c>
      <c r="E111" s="13" t="s">
        <v>262</v>
      </c>
      <c r="F111" s="13" t="s">
        <v>186</v>
      </c>
      <c r="G111" s="14" t="s">
        <v>186</v>
      </c>
      <c r="H111" s="14" t="s">
        <v>237</v>
      </c>
      <c r="I111" s="14" t="s">
        <v>187</v>
      </c>
      <c r="J111" s="20">
        <v>21</v>
      </c>
      <c r="K111" s="19">
        <v>993134</v>
      </c>
      <c r="L111" s="19">
        <f t="shared" si="5"/>
        <v>20855814</v>
      </c>
      <c r="M111" s="17">
        <f t="shared" si="9"/>
        <v>9.5210165773737337E-2</v>
      </c>
      <c r="N111" s="21"/>
      <c r="O111" s="16">
        <v>993132.6</v>
      </c>
      <c r="P111" s="16" t="str">
        <f t="shared" si="10"/>
        <v>SI CUMPLE</v>
      </c>
      <c r="Q111" s="57" t="s">
        <v>1114</v>
      </c>
      <c r="R111" s="16">
        <v>993133</v>
      </c>
      <c r="S111" s="16" t="str">
        <f t="shared" si="11"/>
        <v>SI CUMPLE</v>
      </c>
      <c r="T111" s="57" t="s">
        <v>1113</v>
      </c>
      <c r="U111" s="16">
        <v>993134</v>
      </c>
      <c r="V111" s="16" t="str">
        <f t="shared" si="12"/>
        <v>SI CUMPLE</v>
      </c>
      <c r="W111" s="58" t="s">
        <v>1113</v>
      </c>
      <c r="X111" s="16">
        <v>794506.88</v>
      </c>
      <c r="Y111" s="78" t="str">
        <f t="shared" si="13"/>
        <v>SI CUMPLE</v>
      </c>
      <c r="Z111" s="71" t="s">
        <v>1114</v>
      </c>
      <c r="AA111" s="55">
        <f t="shared" si="15"/>
        <v>993134</v>
      </c>
      <c r="AB111" s="54"/>
      <c r="AC111" s="54"/>
      <c r="AD111" s="63">
        <f t="shared" si="16"/>
        <v>9.5210165773737337E-2</v>
      </c>
      <c r="AE111" s="54"/>
    </row>
    <row r="112" spans="1:31" ht="15.75" customHeight="1">
      <c r="A112" s="12">
        <f t="shared" si="14"/>
        <v>108</v>
      </c>
      <c r="B112" s="12">
        <v>1031012103</v>
      </c>
      <c r="C112" s="12">
        <v>0</v>
      </c>
      <c r="D112" s="13" t="s">
        <v>29</v>
      </c>
      <c r="E112" s="13" t="s">
        <v>263</v>
      </c>
      <c r="F112" s="13" t="s">
        <v>31</v>
      </c>
      <c r="G112" s="14" t="s">
        <v>36</v>
      </c>
      <c r="H112" s="14">
        <v>750</v>
      </c>
      <c r="I112" s="14" t="s">
        <v>34</v>
      </c>
      <c r="J112" s="20">
        <v>2653</v>
      </c>
      <c r="K112" s="19">
        <v>7651</v>
      </c>
      <c r="L112" s="19">
        <f t="shared" si="5"/>
        <v>20298103</v>
      </c>
      <c r="M112" s="17">
        <f t="shared" si="9"/>
        <v>9.2664124810587362E-2</v>
      </c>
      <c r="N112" s="21"/>
      <c r="O112" s="16">
        <v>7649.56</v>
      </c>
      <c r="P112" s="16" t="str">
        <f t="shared" si="10"/>
        <v>SI CUMPLE</v>
      </c>
      <c r="Q112" s="57" t="s">
        <v>1114</v>
      </c>
      <c r="R112" s="16">
        <v>7650</v>
      </c>
      <c r="S112" s="16" t="str">
        <f t="shared" si="11"/>
        <v>SI CUMPLE</v>
      </c>
      <c r="T112" s="57" t="s">
        <v>1117</v>
      </c>
      <c r="U112" s="16">
        <v>7651</v>
      </c>
      <c r="V112" s="16" t="str">
        <f t="shared" si="12"/>
        <v>SI CUMPLE</v>
      </c>
      <c r="W112" s="58" t="s">
        <v>1113</v>
      </c>
      <c r="X112" s="16">
        <v>6120.4480000000003</v>
      </c>
      <c r="Y112" s="78" t="str">
        <f t="shared" si="13"/>
        <v>SI CUMPLE</v>
      </c>
      <c r="Z112" s="71" t="s">
        <v>1114</v>
      </c>
      <c r="AA112" s="55">
        <f t="shared" si="15"/>
        <v>7651</v>
      </c>
      <c r="AB112" s="54"/>
      <c r="AC112" s="54"/>
      <c r="AD112" s="63">
        <f t="shared" si="16"/>
        <v>9.2664124810587362E-2</v>
      </c>
      <c r="AE112" s="54"/>
    </row>
    <row r="113" spans="1:31" ht="15.75" customHeight="1">
      <c r="A113" s="12">
        <f t="shared" si="14"/>
        <v>109</v>
      </c>
      <c r="B113" s="12">
        <v>1032150042</v>
      </c>
      <c r="C113" s="12">
        <v>0</v>
      </c>
      <c r="D113" s="13" t="s">
        <v>29</v>
      </c>
      <c r="E113" s="13" t="s">
        <v>264</v>
      </c>
      <c r="F113" s="13" t="s">
        <v>265</v>
      </c>
      <c r="G113" s="14" t="s">
        <v>49</v>
      </c>
      <c r="H113" s="14" t="s">
        <v>266</v>
      </c>
      <c r="I113" s="14" t="s">
        <v>34</v>
      </c>
      <c r="J113" s="20">
        <v>217</v>
      </c>
      <c r="K113" s="19">
        <v>127800</v>
      </c>
      <c r="L113" s="19">
        <f t="shared" si="5"/>
        <v>27732600</v>
      </c>
      <c r="M113" s="17">
        <f t="shared" si="9"/>
        <v>0.12660380665730661</v>
      </c>
      <c r="N113" s="21" t="s">
        <v>267</v>
      </c>
      <c r="O113" s="16">
        <v>127799</v>
      </c>
      <c r="P113" s="16" t="str">
        <f t="shared" si="10"/>
        <v>SI CUMPLE</v>
      </c>
      <c r="Q113" s="57" t="s">
        <v>1114</v>
      </c>
      <c r="R113" s="16">
        <v>127800</v>
      </c>
      <c r="S113" s="16" t="str">
        <f t="shared" si="11"/>
        <v>SI CUMPLE</v>
      </c>
      <c r="T113" s="57" t="s">
        <v>1114</v>
      </c>
      <c r="U113" s="16">
        <v>127800</v>
      </c>
      <c r="V113" s="16" t="str">
        <f t="shared" si="12"/>
        <v>SI CUMPLE</v>
      </c>
      <c r="W113" s="58" t="s">
        <v>1113</v>
      </c>
      <c r="X113" s="16">
        <v>102240</v>
      </c>
      <c r="Y113" s="78" t="str">
        <f t="shared" si="13"/>
        <v>SI CUMPLE</v>
      </c>
      <c r="Z113" s="71" t="s">
        <v>1114</v>
      </c>
      <c r="AA113" s="55">
        <f t="shared" si="15"/>
        <v>127800</v>
      </c>
      <c r="AB113" s="54"/>
      <c r="AC113" s="54"/>
      <c r="AD113" s="63">
        <f t="shared" si="16"/>
        <v>0.12660380665730661</v>
      </c>
      <c r="AE113" s="54"/>
    </row>
    <row r="114" spans="1:31" ht="15.75" customHeight="1">
      <c r="A114" s="12">
        <f t="shared" si="14"/>
        <v>110</v>
      </c>
      <c r="B114" s="12">
        <v>1032412030</v>
      </c>
      <c r="C114" s="12" t="s">
        <v>46</v>
      </c>
      <c r="D114" s="13" t="s">
        <v>29</v>
      </c>
      <c r="E114" s="13" t="s">
        <v>268</v>
      </c>
      <c r="F114" s="13" t="s">
        <v>31</v>
      </c>
      <c r="G114" s="14" t="s">
        <v>107</v>
      </c>
      <c r="H114" s="14" t="s">
        <v>269</v>
      </c>
      <c r="I114" s="14" t="s">
        <v>34</v>
      </c>
      <c r="J114" s="20">
        <v>21</v>
      </c>
      <c r="K114" s="19">
        <v>912110</v>
      </c>
      <c r="L114" s="19">
        <f t="shared" si="5"/>
        <v>19154310</v>
      </c>
      <c r="M114" s="17">
        <f t="shared" si="9"/>
        <v>8.7442524678324945E-2</v>
      </c>
      <c r="N114" s="21"/>
      <c r="O114" s="16">
        <v>912109</v>
      </c>
      <c r="P114" s="16" t="str">
        <f t="shared" si="10"/>
        <v>SI CUMPLE</v>
      </c>
      <c r="Q114" s="57" t="s">
        <v>1114</v>
      </c>
      <c r="R114" s="16">
        <v>912110</v>
      </c>
      <c r="S114" s="16" t="str">
        <f t="shared" si="11"/>
        <v>SI CUMPLE</v>
      </c>
      <c r="T114" s="57" t="s">
        <v>1114</v>
      </c>
      <c r="U114" s="16">
        <v>912110</v>
      </c>
      <c r="V114" s="16" t="str">
        <f t="shared" si="12"/>
        <v>SI CUMPLE</v>
      </c>
      <c r="W114" s="58" t="s">
        <v>1113</v>
      </c>
      <c r="X114" s="16">
        <v>729688</v>
      </c>
      <c r="Y114" s="78" t="str">
        <f t="shared" si="13"/>
        <v>SI CUMPLE</v>
      </c>
      <c r="Z114" s="71" t="s">
        <v>1114</v>
      </c>
      <c r="AA114" s="55">
        <f t="shared" si="15"/>
        <v>912110</v>
      </c>
      <c r="AB114" s="54"/>
      <c r="AC114" s="54"/>
      <c r="AD114" s="63">
        <f t="shared" si="16"/>
        <v>8.7442524678324945E-2</v>
      </c>
      <c r="AE114" s="54"/>
    </row>
    <row r="115" spans="1:31" ht="15.75" customHeight="1">
      <c r="A115" s="12">
        <f t="shared" si="14"/>
        <v>111</v>
      </c>
      <c r="B115" s="12">
        <v>1033610003</v>
      </c>
      <c r="C115" s="12">
        <v>0</v>
      </c>
      <c r="D115" s="13" t="s">
        <v>29</v>
      </c>
      <c r="E115" s="13" t="s">
        <v>270</v>
      </c>
      <c r="F115" s="13" t="s">
        <v>31</v>
      </c>
      <c r="G115" s="14" t="s">
        <v>53</v>
      </c>
      <c r="H115" s="14" t="s">
        <v>271</v>
      </c>
      <c r="I115" s="14" t="s">
        <v>34</v>
      </c>
      <c r="J115" s="20">
        <v>154</v>
      </c>
      <c r="K115" s="19">
        <v>123650</v>
      </c>
      <c r="L115" s="19">
        <f t="shared" si="5"/>
        <v>19042100</v>
      </c>
      <c r="M115" s="17">
        <f t="shared" si="9"/>
        <v>8.6930267870632322E-2</v>
      </c>
      <c r="N115" s="21"/>
      <c r="O115" s="16">
        <v>123649</v>
      </c>
      <c r="P115" s="16" t="str">
        <f t="shared" si="10"/>
        <v>SI CUMPLE</v>
      </c>
      <c r="Q115" s="57" t="s">
        <v>1114</v>
      </c>
      <c r="R115" s="16">
        <v>123650</v>
      </c>
      <c r="S115" s="16" t="str">
        <f t="shared" si="11"/>
        <v>SI CUMPLE</v>
      </c>
      <c r="T115" s="57" t="s">
        <v>1113</v>
      </c>
      <c r="U115" s="16">
        <v>123650</v>
      </c>
      <c r="V115" s="16" t="str">
        <f t="shared" si="12"/>
        <v>SI CUMPLE</v>
      </c>
      <c r="W115" s="58" t="s">
        <v>1113</v>
      </c>
      <c r="X115" s="16">
        <v>98920</v>
      </c>
      <c r="Y115" s="78" t="str">
        <f t="shared" si="13"/>
        <v>SI CUMPLE</v>
      </c>
      <c r="Z115" s="71" t="s">
        <v>1114</v>
      </c>
      <c r="AA115" s="55">
        <f t="shared" si="15"/>
        <v>123650</v>
      </c>
      <c r="AB115" s="54"/>
      <c r="AC115" s="54"/>
      <c r="AD115" s="63">
        <f t="shared" si="16"/>
        <v>8.6930267870632322E-2</v>
      </c>
      <c r="AE115" s="54"/>
    </row>
    <row r="116" spans="1:31" ht="15.75" customHeight="1">
      <c r="A116" s="12">
        <f t="shared" si="14"/>
        <v>112</v>
      </c>
      <c r="B116" s="12">
        <v>1032911079</v>
      </c>
      <c r="C116" s="12" t="s">
        <v>28</v>
      </c>
      <c r="D116" s="13" t="s">
        <v>29</v>
      </c>
      <c r="E116" s="13" t="s">
        <v>272</v>
      </c>
      <c r="F116" s="13" t="s">
        <v>31</v>
      </c>
      <c r="G116" s="14" t="s">
        <v>36</v>
      </c>
      <c r="H116" s="14" t="s">
        <v>215</v>
      </c>
      <c r="I116" s="14" t="s">
        <v>34</v>
      </c>
      <c r="J116" s="20">
        <v>21</v>
      </c>
      <c r="K116" s="19">
        <v>760440</v>
      </c>
      <c r="L116" s="19">
        <f t="shared" si="5"/>
        <v>15969240</v>
      </c>
      <c r="M116" s="17">
        <f t="shared" si="9"/>
        <v>7.2902164723975635E-2</v>
      </c>
      <c r="N116" s="21"/>
      <c r="O116" s="16">
        <v>760439</v>
      </c>
      <c r="P116" s="16" t="str">
        <f t="shared" si="10"/>
        <v>SI CUMPLE</v>
      </c>
      <c r="Q116" s="57" t="s">
        <v>1114</v>
      </c>
      <c r="R116" s="16">
        <v>760440</v>
      </c>
      <c r="S116" s="16" t="str">
        <f t="shared" si="11"/>
        <v>SI CUMPLE</v>
      </c>
      <c r="T116" s="57" t="s">
        <v>1117</v>
      </c>
      <c r="U116" s="16">
        <v>760440</v>
      </c>
      <c r="V116" s="16" t="str">
        <f t="shared" si="12"/>
        <v>SI CUMPLE</v>
      </c>
      <c r="W116" s="58" t="s">
        <v>1113</v>
      </c>
      <c r="X116" s="16">
        <v>608352</v>
      </c>
      <c r="Y116" s="78" t="str">
        <f t="shared" si="13"/>
        <v>SI CUMPLE</v>
      </c>
      <c r="Z116" s="71" t="s">
        <v>1114</v>
      </c>
      <c r="AA116" s="55">
        <f t="shared" si="15"/>
        <v>760440</v>
      </c>
      <c r="AB116" s="54"/>
      <c r="AC116" s="54"/>
      <c r="AD116" s="63">
        <f t="shared" si="16"/>
        <v>7.2902164723975635E-2</v>
      </c>
      <c r="AE116" s="54"/>
    </row>
    <row r="117" spans="1:31" ht="15.75" customHeight="1">
      <c r="A117" s="12">
        <f t="shared" si="14"/>
        <v>113</v>
      </c>
      <c r="B117" s="12">
        <v>1032910975</v>
      </c>
      <c r="C117" s="12" t="s">
        <v>28</v>
      </c>
      <c r="D117" s="13" t="s">
        <v>29</v>
      </c>
      <c r="E117" s="13" t="s">
        <v>273</v>
      </c>
      <c r="F117" s="13" t="s">
        <v>31</v>
      </c>
      <c r="G117" s="14" t="s">
        <v>79</v>
      </c>
      <c r="H117" s="14" t="s">
        <v>108</v>
      </c>
      <c r="I117" s="14" t="s">
        <v>34</v>
      </c>
      <c r="J117" s="20">
        <v>5</v>
      </c>
      <c r="K117" s="19">
        <v>3419077</v>
      </c>
      <c r="L117" s="19">
        <f t="shared" si="5"/>
        <v>17095385</v>
      </c>
      <c r="M117" s="17">
        <f t="shared" si="9"/>
        <v>7.8043198880459061E-2</v>
      </c>
      <c r="N117" s="21"/>
      <c r="O117" s="16">
        <v>3419076</v>
      </c>
      <c r="P117" s="16" t="str">
        <f t="shared" si="10"/>
        <v>SI CUMPLE</v>
      </c>
      <c r="Q117" s="57" t="s">
        <v>1114</v>
      </c>
      <c r="R117" s="16">
        <v>3419077</v>
      </c>
      <c r="S117" s="16" t="str">
        <f t="shared" si="11"/>
        <v>SI CUMPLE</v>
      </c>
      <c r="T117" s="57" t="s">
        <v>1113</v>
      </c>
      <c r="U117" s="16">
        <v>3419077</v>
      </c>
      <c r="V117" s="16" t="str">
        <f t="shared" si="12"/>
        <v>SI CUMPLE</v>
      </c>
      <c r="W117" s="58" t="s">
        <v>1113</v>
      </c>
      <c r="X117" s="16">
        <v>2735261.6</v>
      </c>
      <c r="Y117" s="78" t="str">
        <f t="shared" si="13"/>
        <v>SI CUMPLE</v>
      </c>
      <c r="Z117" s="71" t="s">
        <v>1114</v>
      </c>
      <c r="AA117" s="55">
        <f t="shared" si="15"/>
        <v>3419077</v>
      </c>
      <c r="AB117" s="54"/>
      <c r="AC117" s="54"/>
      <c r="AD117" s="63">
        <f t="shared" si="16"/>
        <v>7.8043198880459061E-2</v>
      </c>
      <c r="AE117" s="54"/>
    </row>
    <row r="118" spans="1:31" ht="15.75" customHeight="1">
      <c r="A118" s="12">
        <f t="shared" si="14"/>
        <v>114</v>
      </c>
      <c r="B118" s="12">
        <v>1032150080</v>
      </c>
      <c r="C118" s="12">
        <v>0</v>
      </c>
      <c r="D118" s="13" t="s">
        <v>29</v>
      </c>
      <c r="E118" s="13" t="s">
        <v>274</v>
      </c>
      <c r="F118" s="13" t="s">
        <v>265</v>
      </c>
      <c r="G118" s="14" t="s">
        <v>49</v>
      </c>
      <c r="H118" s="14" t="s">
        <v>275</v>
      </c>
      <c r="I118" s="14" t="s">
        <v>34</v>
      </c>
      <c r="J118" s="20">
        <v>315</v>
      </c>
      <c r="K118" s="19">
        <v>57510</v>
      </c>
      <c r="L118" s="19">
        <f t="shared" si="5"/>
        <v>18115650</v>
      </c>
      <c r="M118" s="17">
        <f t="shared" si="9"/>
        <v>8.2700873703563174E-2</v>
      </c>
      <c r="N118" s="21"/>
      <c r="O118" s="16">
        <v>57509</v>
      </c>
      <c r="P118" s="16" t="str">
        <f t="shared" si="10"/>
        <v>SI CUMPLE</v>
      </c>
      <c r="Q118" s="57" t="s">
        <v>1114</v>
      </c>
      <c r="R118" s="16">
        <v>57510</v>
      </c>
      <c r="S118" s="16" t="str">
        <f t="shared" si="11"/>
        <v>SI CUMPLE</v>
      </c>
      <c r="T118" s="57" t="s">
        <v>1114</v>
      </c>
      <c r="U118" s="16">
        <v>57510</v>
      </c>
      <c r="V118" s="16" t="str">
        <f t="shared" si="12"/>
        <v>SI CUMPLE</v>
      </c>
      <c r="W118" s="58" t="s">
        <v>1113</v>
      </c>
      <c r="X118" s="16">
        <v>46008</v>
      </c>
      <c r="Y118" s="78" t="str">
        <f t="shared" si="13"/>
        <v>SI CUMPLE</v>
      </c>
      <c r="Z118" s="71" t="s">
        <v>1114</v>
      </c>
      <c r="AA118" s="55">
        <f t="shared" si="15"/>
        <v>57510</v>
      </c>
      <c r="AB118" s="54"/>
      <c r="AC118" s="54"/>
      <c r="AD118" s="63">
        <f t="shared" si="16"/>
        <v>8.2700873703563174E-2</v>
      </c>
      <c r="AE118" s="54"/>
    </row>
    <row r="119" spans="1:31" ht="15.75" customHeight="1">
      <c r="A119" s="12">
        <f t="shared" si="14"/>
        <v>115</v>
      </c>
      <c r="B119" s="12">
        <v>1032910037</v>
      </c>
      <c r="C119" s="12">
        <v>0</v>
      </c>
      <c r="D119" s="13" t="s">
        <v>29</v>
      </c>
      <c r="E119" s="13" t="s">
        <v>276</v>
      </c>
      <c r="F119" s="13" t="s">
        <v>31</v>
      </c>
      <c r="G119" s="14" t="s">
        <v>49</v>
      </c>
      <c r="H119" s="14" t="s">
        <v>277</v>
      </c>
      <c r="I119" s="14" t="s">
        <v>34</v>
      </c>
      <c r="J119" s="20">
        <v>2</v>
      </c>
      <c r="K119" s="19">
        <v>8577245</v>
      </c>
      <c r="L119" s="19">
        <f t="shared" si="5"/>
        <v>17154490</v>
      </c>
      <c r="M119" s="17">
        <f t="shared" si="9"/>
        <v>7.8313022769761917E-2</v>
      </c>
      <c r="N119" s="21"/>
      <c r="O119" s="16">
        <v>8577243.8000000007</v>
      </c>
      <c r="P119" s="16" t="str">
        <f t="shared" si="10"/>
        <v>SI CUMPLE</v>
      </c>
      <c r="Q119" s="57" t="s">
        <v>1114</v>
      </c>
      <c r="R119" s="16">
        <v>8577244</v>
      </c>
      <c r="S119" s="16" t="str">
        <f t="shared" si="11"/>
        <v>SI CUMPLE</v>
      </c>
      <c r="T119" s="57" t="s">
        <v>1114</v>
      </c>
      <c r="U119" s="16">
        <v>8577245</v>
      </c>
      <c r="V119" s="16" t="str">
        <f t="shared" si="12"/>
        <v>SI CUMPLE</v>
      </c>
      <c r="W119" s="58" t="s">
        <v>1113</v>
      </c>
      <c r="X119" s="16">
        <v>6861795.8399999999</v>
      </c>
      <c r="Y119" s="78" t="str">
        <f t="shared" si="13"/>
        <v>SI CUMPLE</v>
      </c>
      <c r="Z119" s="71" t="s">
        <v>1114</v>
      </c>
      <c r="AA119" s="55">
        <f t="shared" si="15"/>
        <v>8577245</v>
      </c>
      <c r="AB119" s="54"/>
      <c r="AC119" s="54"/>
      <c r="AD119" s="63">
        <f t="shared" si="16"/>
        <v>7.8313022769761917E-2</v>
      </c>
      <c r="AE119" s="54"/>
    </row>
    <row r="120" spans="1:31" ht="15.75" customHeight="1">
      <c r="A120" s="12">
        <f t="shared" si="14"/>
        <v>116</v>
      </c>
      <c r="B120" s="12">
        <v>1032411002</v>
      </c>
      <c r="C120" s="12">
        <v>0</v>
      </c>
      <c r="D120" s="13" t="s">
        <v>29</v>
      </c>
      <c r="E120" s="13" t="s">
        <v>278</v>
      </c>
      <c r="F120" s="13" t="s">
        <v>31</v>
      </c>
      <c r="G120" s="14" t="s">
        <v>79</v>
      </c>
      <c r="H120" s="14" t="s">
        <v>279</v>
      </c>
      <c r="I120" s="14" t="s">
        <v>34</v>
      </c>
      <c r="J120" s="20">
        <v>28</v>
      </c>
      <c r="K120" s="19">
        <v>607750</v>
      </c>
      <c r="L120" s="19">
        <f t="shared" si="5"/>
        <v>17017000</v>
      </c>
      <c r="M120" s="17">
        <f t="shared" si="9"/>
        <v>7.7685358671288882E-2</v>
      </c>
      <c r="N120" s="21"/>
      <c r="O120" s="16">
        <v>607748.5</v>
      </c>
      <c r="P120" s="16" t="str">
        <f t="shared" si="10"/>
        <v>SI CUMPLE</v>
      </c>
      <c r="Q120" s="57" t="s">
        <v>1114</v>
      </c>
      <c r="R120" s="16">
        <v>607749</v>
      </c>
      <c r="S120" s="16" t="str">
        <f t="shared" si="11"/>
        <v>SI CUMPLE</v>
      </c>
      <c r="T120" s="57" t="s">
        <v>1113</v>
      </c>
      <c r="U120" s="16">
        <v>607750</v>
      </c>
      <c r="V120" s="16" t="str">
        <f t="shared" si="12"/>
        <v>SI CUMPLE</v>
      </c>
      <c r="W120" s="58" t="s">
        <v>1113</v>
      </c>
      <c r="X120" s="16">
        <v>486199.6</v>
      </c>
      <c r="Y120" s="78" t="str">
        <f t="shared" si="13"/>
        <v>SI CUMPLE</v>
      </c>
      <c r="Z120" s="71" t="s">
        <v>1114</v>
      </c>
      <c r="AA120" s="55">
        <f t="shared" si="15"/>
        <v>607750</v>
      </c>
      <c r="AB120" s="54"/>
      <c r="AC120" s="54"/>
      <c r="AD120" s="63">
        <f t="shared" si="16"/>
        <v>7.7685358671288882E-2</v>
      </c>
      <c r="AE120" s="54"/>
    </row>
    <row r="121" spans="1:31" ht="15.75" customHeight="1">
      <c r="A121" s="12">
        <f t="shared" si="14"/>
        <v>117</v>
      </c>
      <c r="B121" s="12">
        <v>1032210199</v>
      </c>
      <c r="C121" s="12">
        <v>0</v>
      </c>
      <c r="D121" s="13" t="s">
        <v>29</v>
      </c>
      <c r="E121" s="13" t="s">
        <v>280</v>
      </c>
      <c r="F121" s="13" t="s">
        <v>186</v>
      </c>
      <c r="G121" s="14" t="s">
        <v>186</v>
      </c>
      <c r="H121" s="14" t="s">
        <v>86</v>
      </c>
      <c r="I121" s="14" t="s">
        <v>187</v>
      </c>
      <c r="J121" s="20">
        <v>259</v>
      </c>
      <c r="K121" s="19">
        <v>93517</v>
      </c>
      <c r="L121" s="19">
        <f t="shared" si="5"/>
        <v>24220903</v>
      </c>
      <c r="M121" s="17">
        <f t="shared" si="9"/>
        <v>0.11057234159355332</v>
      </c>
      <c r="N121" s="21"/>
      <c r="O121" s="16">
        <v>93515.8</v>
      </c>
      <c r="P121" s="16" t="str">
        <f t="shared" si="10"/>
        <v>SI CUMPLE</v>
      </c>
      <c r="Q121" s="57" t="s">
        <v>1114</v>
      </c>
      <c r="R121" s="16">
        <v>93516</v>
      </c>
      <c r="S121" s="16" t="str">
        <f t="shared" si="11"/>
        <v>SI CUMPLE</v>
      </c>
      <c r="T121" s="57" t="s">
        <v>1113</v>
      </c>
      <c r="U121" s="16">
        <v>75000</v>
      </c>
      <c r="V121" s="16" t="str">
        <f t="shared" si="12"/>
        <v>SI CUMPLE</v>
      </c>
      <c r="W121" s="81" t="s">
        <v>1117</v>
      </c>
      <c r="X121" s="16">
        <v>74813.440000000002</v>
      </c>
      <c r="Y121" s="78" t="str">
        <f t="shared" si="13"/>
        <v>SI CUMPLE</v>
      </c>
      <c r="Z121" s="71" t="s">
        <v>1114</v>
      </c>
      <c r="AA121" s="55">
        <f t="shared" si="15"/>
        <v>75000</v>
      </c>
      <c r="AB121" s="54"/>
      <c r="AC121" s="54"/>
      <c r="AD121" s="63"/>
      <c r="AE121" s="54"/>
    </row>
    <row r="122" spans="1:31" ht="15.75" customHeight="1">
      <c r="A122" s="12">
        <f t="shared" si="14"/>
        <v>118</v>
      </c>
      <c r="B122" s="12">
        <v>1032210016</v>
      </c>
      <c r="C122" s="12" t="s">
        <v>28</v>
      </c>
      <c r="D122" s="13" t="s">
        <v>29</v>
      </c>
      <c r="E122" s="13" t="s">
        <v>281</v>
      </c>
      <c r="F122" s="13" t="s">
        <v>31</v>
      </c>
      <c r="G122" s="14" t="s">
        <v>107</v>
      </c>
      <c r="H122" s="14" t="s">
        <v>123</v>
      </c>
      <c r="I122" s="14" t="s">
        <v>34</v>
      </c>
      <c r="J122" s="20">
        <v>265</v>
      </c>
      <c r="K122" s="19">
        <v>54870</v>
      </c>
      <c r="L122" s="19">
        <f t="shared" si="5"/>
        <v>14540550</v>
      </c>
      <c r="M122" s="17">
        <f t="shared" si="9"/>
        <v>6.6379963685009688E-2</v>
      </c>
      <c r="N122" s="21"/>
      <c r="O122" s="16">
        <v>54869</v>
      </c>
      <c r="P122" s="16" t="str">
        <f t="shared" si="10"/>
        <v>SI CUMPLE</v>
      </c>
      <c r="Q122" s="57" t="s">
        <v>1114</v>
      </c>
      <c r="R122" s="16">
        <v>54870</v>
      </c>
      <c r="S122" s="16" t="str">
        <f t="shared" si="11"/>
        <v>SI CUMPLE</v>
      </c>
      <c r="T122" s="57" t="s">
        <v>1117</v>
      </c>
      <c r="U122" s="16">
        <v>54870</v>
      </c>
      <c r="V122" s="16" t="str">
        <f t="shared" si="12"/>
        <v>SI CUMPLE</v>
      </c>
      <c r="W122" s="58" t="s">
        <v>1113</v>
      </c>
      <c r="X122" s="16">
        <v>43896</v>
      </c>
      <c r="Y122" s="78" t="str">
        <f t="shared" si="13"/>
        <v>SI CUMPLE</v>
      </c>
      <c r="Z122" s="71" t="s">
        <v>1114</v>
      </c>
      <c r="AA122" s="55">
        <f t="shared" si="15"/>
        <v>54870</v>
      </c>
      <c r="AB122" s="54"/>
      <c r="AC122" s="54"/>
      <c r="AD122" s="63">
        <f t="shared" si="16"/>
        <v>6.6379963685009688E-2</v>
      </c>
      <c r="AE122" s="54"/>
    </row>
    <row r="123" spans="1:31" ht="15.75" customHeight="1">
      <c r="A123" s="12">
        <f t="shared" si="14"/>
        <v>119</v>
      </c>
      <c r="B123" s="12">
        <v>1032412137</v>
      </c>
      <c r="C123" s="12" t="s">
        <v>46</v>
      </c>
      <c r="D123" s="13" t="s">
        <v>29</v>
      </c>
      <c r="E123" s="13" t="s">
        <v>282</v>
      </c>
      <c r="F123" s="13" t="s">
        <v>31</v>
      </c>
      <c r="G123" s="14" t="s">
        <v>107</v>
      </c>
      <c r="H123" s="14" t="s">
        <v>283</v>
      </c>
      <c r="I123" s="14" t="s">
        <v>34</v>
      </c>
      <c r="J123" s="20">
        <v>14</v>
      </c>
      <c r="K123" s="19">
        <v>1180690</v>
      </c>
      <c r="L123" s="19">
        <f t="shared" si="5"/>
        <v>16529660</v>
      </c>
      <c r="M123" s="17">
        <f t="shared" si="9"/>
        <v>7.5460572710492863E-2</v>
      </c>
      <c r="N123" s="21"/>
      <c r="O123" s="16">
        <v>1180689</v>
      </c>
      <c r="P123" s="16" t="str">
        <f t="shared" si="10"/>
        <v>SI CUMPLE</v>
      </c>
      <c r="Q123" s="57" t="s">
        <v>1114</v>
      </c>
      <c r="R123" s="16">
        <v>1180690</v>
      </c>
      <c r="S123" s="16" t="str">
        <f t="shared" si="11"/>
        <v>SI CUMPLE</v>
      </c>
      <c r="T123" s="57" t="s">
        <v>1117</v>
      </c>
      <c r="U123" s="16">
        <v>1180690</v>
      </c>
      <c r="V123" s="16" t="str">
        <f t="shared" si="12"/>
        <v>SI CUMPLE</v>
      </c>
      <c r="W123" s="58" t="s">
        <v>1113</v>
      </c>
      <c r="X123" s="16">
        <v>944552</v>
      </c>
      <c r="Y123" s="78" t="str">
        <f t="shared" si="13"/>
        <v>SI CUMPLE</v>
      </c>
      <c r="Z123" s="71" t="s">
        <v>1114</v>
      </c>
      <c r="AA123" s="55">
        <f t="shared" si="15"/>
        <v>1180690</v>
      </c>
      <c r="AB123" s="54"/>
      <c r="AC123" s="54"/>
      <c r="AD123" s="63">
        <f t="shared" si="16"/>
        <v>7.5460572710492863E-2</v>
      </c>
      <c r="AE123" s="54"/>
    </row>
    <row r="124" spans="1:31" ht="15.75" customHeight="1">
      <c r="A124" s="12">
        <f t="shared" si="14"/>
        <v>120</v>
      </c>
      <c r="B124" s="12">
        <v>1031440043</v>
      </c>
      <c r="C124" s="12">
        <v>0</v>
      </c>
      <c r="D124" s="13" t="s">
        <v>29</v>
      </c>
      <c r="E124" s="41" t="s">
        <v>1096</v>
      </c>
      <c r="F124" s="13" t="s">
        <v>180</v>
      </c>
      <c r="G124" s="14" t="s">
        <v>284</v>
      </c>
      <c r="H124" s="38" t="s">
        <v>285</v>
      </c>
      <c r="I124" s="14" t="s">
        <v>183</v>
      </c>
      <c r="J124" s="20">
        <v>154</v>
      </c>
      <c r="K124" s="19">
        <v>107313</v>
      </c>
      <c r="L124" s="19">
        <f t="shared" si="5"/>
        <v>16526202</v>
      </c>
      <c r="M124" s="17">
        <f t="shared" si="9"/>
        <v>7.5444786380923307E-2</v>
      </c>
      <c r="N124" s="21"/>
      <c r="O124" s="16">
        <v>107312</v>
      </c>
      <c r="P124" s="16" t="str">
        <f t="shared" si="10"/>
        <v>SI CUMPLE</v>
      </c>
      <c r="Q124" s="57" t="s">
        <v>1114</v>
      </c>
      <c r="R124" s="16">
        <v>107313</v>
      </c>
      <c r="S124" s="16" t="str">
        <f t="shared" si="11"/>
        <v>SI CUMPLE</v>
      </c>
      <c r="T124" s="57" t="s">
        <v>1113</v>
      </c>
      <c r="U124" s="16">
        <v>107313</v>
      </c>
      <c r="V124" s="16" t="str">
        <f t="shared" si="12"/>
        <v>SI CUMPLE</v>
      </c>
      <c r="W124" s="58" t="s">
        <v>1113</v>
      </c>
      <c r="X124" s="16">
        <v>85850.4</v>
      </c>
      <c r="Y124" s="78" t="str">
        <f t="shared" si="13"/>
        <v>SI CUMPLE</v>
      </c>
      <c r="Z124" s="71" t="s">
        <v>1114</v>
      </c>
      <c r="AA124" s="55">
        <f t="shared" si="15"/>
        <v>107313</v>
      </c>
      <c r="AB124" s="54"/>
      <c r="AC124" s="54"/>
      <c r="AD124" s="63">
        <f t="shared" si="16"/>
        <v>7.5444786380923307E-2</v>
      </c>
      <c r="AE124" s="54"/>
    </row>
    <row r="125" spans="1:31" ht="15.75" customHeight="1">
      <c r="A125" s="12">
        <f t="shared" si="14"/>
        <v>121</v>
      </c>
      <c r="B125" s="12">
        <v>1032210090</v>
      </c>
      <c r="C125" s="12">
        <v>0</v>
      </c>
      <c r="D125" s="13" t="s">
        <v>29</v>
      </c>
      <c r="E125" s="13" t="s">
        <v>286</v>
      </c>
      <c r="F125" s="13" t="s">
        <v>31</v>
      </c>
      <c r="G125" s="14" t="s">
        <v>287</v>
      </c>
      <c r="H125" s="14" t="s">
        <v>123</v>
      </c>
      <c r="I125" s="14" t="s">
        <v>34</v>
      </c>
      <c r="J125" s="20">
        <v>14</v>
      </c>
      <c r="K125" s="19">
        <v>1130463</v>
      </c>
      <c r="L125" s="19">
        <f t="shared" si="5"/>
        <v>15826482</v>
      </c>
      <c r="M125" s="17">
        <f t="shared" si="9"/>
        <v>7.2250451353040923E-2</v>
      </c>
      <c r="N125" s="21"/>
      <c r="O125" s="16">
        <v>1130462</v>
      </c>
      <c r="P125" s="16" t="str">
        <f t="shared" si="10"/>
        <v>SI CUMPLE</v>
      </c>
      <c r="Q125" s="57" t="s">
        <v>1114</v>
      </c>
      <c r="R125" s="16">
        <v>1130463</v>
      </c>
      <c r="S125" s="16" t="str">
        <f t="shared" si="11"/>
        <v>SI CUMPLE</v>
      </c>
      <c r="T125" s="57" t="s">
        <v>1117</v>
      </c>
      <c r="U125" s="16">
        <v>1130463</v>
      </c>
      <c r="V125" s="16" t="str">
        <f t="shared" si="12"/>
        <v>SI CUMPLE</v>
      </c>
      <c r="W125" s="58" t="s">
        <v>1113</v>
      </c>
      <c r="X125" s="16">
        <v>904370.4</v>
      </c>
      <c r="Y125" s="78" t="str">
        <f t="shared" si="13"/>
        <v>SI CUMPLE</v>
      </c>
      <c r="Z125" s="71" t="s">
        <v>1114</v>
      </c>
      <c r="AA125" s="55">
        <f t="shared" si="15"/>
        <v>1130463</v>
      </c>
      <c r="AB125" s="54"/>
      <c r="AC125" s="54"/>
      <c r="AD125" s="63">
        <f t="shared" si="16"/>
        <v>7.2250451353040923E-2</v>
      </c>
      <c r="AE125" s="54"/>
    </row>
    <row r="126" spans="1:31" ht="15.75" customHeight="1">
      <c r="A126" s="12">
        <f t="shared" si="14"/>
        <v>122</v>
      </c>
      <c r="B126" s="12">
        <v>1032412007</v>
      </c>
      <c r="C126" s="12">
        <v>0</v>
      </c>
      <c r="D126" s="13" t="s">
        <v>29</v>
      </c>
      <c r="E126" s="13" t="s">
        <v>288</v>
      </c>
      <c r="F126" s="13" t="s">
        <v>31</v>
      </c>
      <c r="G126" s="14" t="s">
        <v>36</v>
      </c>
      <c r="H126" s="14" t="s">
        <v>289</v>
      </c>
      <c r="I126" s="14" t="s">
        <v>34</v>
      </c>
      <c r="J126" s="20">
        <v>7</v>
      </c>
      <c r="K126" s="19">
        <v>2150888</v>
      </c>
      <c r="L126" s="19">
        <f t="shared" si="5"/>
        <v>15056216</v>
      </c>
      <c r="M126" s="17">
        <f t="shared" si="9"/>
        <v>6.8734062419486305E-2</v>
      </c>
      <c r="N126" s="21"/>
      <c r="O126" s="16">
        <v>2150886.5</v>
      </c>
      <c r="P126" s="16" t="str">
        <f t="shared" si="10"/>
        <v>SI CUMPLE</v>
      </c>
      <c r="Q126" s="57" t="s">
        <v>1114</v>
      </c>
      <c r="R126" s="16">
        <v>2150887</v>
      </c>
      <c r="S126" s="16" t="str">
        <f t="shared" si="11"/>
        <v>SI CUMPLE</v>
      </c>
      <c r="T126" s="57" t="s">
        <v>1113</v>
      </c>
      <c r="U126" s="16">
        <v>2150888</v>
      </c>
      <c r="V126" s="16" t="str">
        <f t="shared" si="12"/>
        <v>SI CUMPLE</v>
      </c>
      <c r="W126" s="58" t="s">
        <v>1113</v>
      </c>
      <c r="X126" s="16">
        <v>1720710</v>
      </c>
      <c r="Y126" s="78" t="str">
        <f t="shared" si="13"/>
        <v>SI CUMPLE</v>
      </c>
      <c r="Z126" s="71" t="s">
        <v>1114</v>
      </c>
      <c r="AA126" s="55">
        <f t="shared" si="15"/>
        <v>2150888</v>
      </c>
      <c r="AB126" s="54"/>
      <c r="AC126" s="54"/>
      <c r="AD126" s="63">
        <f t="shared" si="16"/>
        <v>6.8734062419486305E-2</v>
      </c>
      <c r="AE126" s="54"/>
    </row>
    <row r="127" spans="1:31" ht="15.75" customHeight="1">
      <c r="A127" s="12">
        <f t="shared" si="14"/>
        <v>123</v>
      </c>
      <c r="B127" s="12">
        <v>1031440052</v>
      </c>
      <c r="C127" s="12">
        <v>0</v>
      </c>
      <c r="D127" s="13" t="s">
        <v>29</v>
      </c>
      <c r="E127" s="13" t="s">
        <v>290</v>
      </c>
      <c r="F127" s="13" t="s">
        <v>180</v>
      </c>
      <c r="G127" s="14" t="s">
        <v>180</v>
      </c>
      <c r="H127" s="14" t="s">
        <v>291</v>
      </c>
      <c r="I127" s="14" t="s">
        <v>292</v>
      </c>
      <c r="J127" s="20">
        <v>91</v>
      </c>
      <c r="K127" s="19">
        <v>162292</v>
      </c>
      <c r="L127" s="19">
        <f t="shared" si="5"/>
        <v>14768572</v>
      </c>
      <c r="M127" s="17">
        <f t="shared" si="9"/>
        <v>6.7420921013266397E-2</v>
      </c>
      <c r="N127" s="21"/>
      <c r="O127" s="16">
        <v>162291</v>
      </c>
      <c r="P127" s="16" t="str">
        <f t="shared" si="10"/>
        <v>SI CUMPLE</v>
      </c>
      <c r="Q127" s="57" t="s">
        <v>1114</v>
      </c>
      <c r="R127" s="16">
        <v>162292</v>
      </c>
      <c r="S127" s="16" t="str">
        <f t="shared" si="11"/>
        <v>SI CUMPLE</v>
      </c>
      <c r="T127" s="57" t="s">
        <v>1117</v>
      </c>
      <c r="U127" s="16">
        <v>162292</v>
      </c>
      <c r="V127" s="16" t="str">
        <f t="shared" si="12"/>
        <v>SI CUMPLE</v>
      </c>
      <c r="W127" s="58" t="s">
        <v>1113</v>
      </c>
      <c r="X127" s="16">
        <v>129833.60000000001</v>
      </c>
      <c r="Y127" s="78" t="str">
        <f t="shared" si="13"/>
        <v>SI CUMPLE</v>
      </c>
      <c r="Z127" s="71" t="s">
        <v>1114</v>
      </c>
      <c r="AA127" s="55">
        <f t="shared" si="15"/>
        <v>162292</v>
      </c>
      <c r="AB127" s="54"/>
      <c r="AC127" s="54"/>
      <c r="AD127" s="63">
        <f t="shared" si="16"/>
        <v>6.7420921013266397E-2</v>
      </c>
      <c r="AE127" s="54"/>
    </row>
    <row r="128" spans="1:31" ht="15.75" customHeight="1">
      <c r="A128" s="12">
        <f t="shared" si="14"/>
        <v>124</v>
      </c>
      <c r="B128" s="12">
        <v>1032910904</v>
      </c>
      <c r="C128" s="12">
        <v>0</v>
      </c>
      <c r="D128" s="13" t="s">
        <v>29</v>
      </c>
      <c r="E128" s="13" t="s">
        <v>293</v>
      </c>
      <c r="F128" s="13" t="s">
        <v>31</v>
      </c>
      <c r="G128" s="14" t="s">
        <v>294</v>
      </c>
      <c r="H128" s="14" t="s">
        <v>295</v>
      </c>
      <c r="I128" s="14" t="s">
        <v>34</v>
      </c>
      <c r="J128" s="20">
        <v>21</v>
      </c>
      <c r="K128" s="19">
        <v>695441</v>
      </c>
      <c r="L128" s="19">
        <f t="shared" si="5"/>
        <v>14604261</v>
      </c>
      <c r="M128" s="17">
        <f t="shared" si="9"/>
        <v>6.6670814709650125E-2</v>
      </c>
      <c r="N128" s="21"/>
      <c r="O128" s="16">
        <v>695440</v>
      </c>
      <c r="P128" s="16" t="str">
        <f t="shared" si="10"/>
        <v>SI CUMPLE</v>
      </c>
      <c r="Q128" s="57" t="s">
        <v>1114</v>
      </c>
      <c r="R128" s="16">
        <v>695441</v>
      </c>
      <c r="S128" s="16" t="str">
        <f t="shared" si="11"/>
        <v>SI CUMPLE</v>
      </c>
      <c r="T128" s="57" t="s">
        <v>1113</v>
      </c>
      <c r="U128" s="16">
        <v>695441</v>
      </c>
      <c r="V128" s="16" t="str">
        <f t="shared" si="12"/>
        <v>SI CUMPLE</v>
      </c>
      <c r="W128" s="58" t="s">
        <v>1113</v>
      </c>
      <c r="X128" s="16">
        <v>556352.80000000005</v>
      </c>
      <c r="Y128" s="78" t="str">
        <f t="shared" si="13"/>
        <v>SI CUMPLE</v>
      </c>
      <c r="Z128" s="71" t="s">
        <v>1114</v>
      </c>
      <c r="AA128" s="55">
        <f t="shared" si="15"/>
        <v>695441</v>
      </c>
      <c r="AB128" s="54"/>
      <c r="AC128" s="54"/>
      <c r="AD128" s="63">
        <f t="shared" si="16"/>
        <v>6.6670814709650125E-2</v>
      </c>
      <c r="AE128" s="54"/>
    </row>
    <row r="129" spans="1:31" ht="15.75" customHeight="1">
      <c r="A129" s="12">
        <f t="shared" si="14"/>
        <v>125</v>
      </c>
      <c r="B129" s="12">
        <v>1032210301</v>
      </c>
      <c r="C129" s="12">
        <v>0</v>
      </c>
      <c r="D129" s="13" t="s">
        <v>29</v>
      </c>
      <c r="E129" s="13" t="s">
        <v>296</v>
      </c>
      <c r="F129" s="41" t="s">
        <v>31</v>
      </c>
      <c r="G129" s="14" t="s">
        <v>79</v>
      </c>
      <c r="H129" s="14" t="s">
        <v>297</v>
      </c>
      <c r="I129" s="14" t="s">
        <v>34</v>
      </c>
      <c r="J129" s="20">
        <v>105</v>
      </c>
      <c r="K129" s="19">
        <v>137333</v>
      </c>
      <c r="L129" s="19">
        <f t="shared" si="5"/>
        <v>14419965</v>
      </c>
      <c r="M129" s="17">
        <f t="shared" si="9"/>
        <v>6.5829473647084219E-2</v>
      </c>
      <c r="N129" s="21"/>
      <c r="O129" s="16">
        <v>137332</v>
      </c>
      <c r="P129" s="16" t="str">
        <f t="shared" si="10"/>
        <v>SI CUMPLE</v>
      </c>
      <c r="Q129" s="57" t="s">
        <v>1114</v>
      </c>
      <c r="R129" s="16">
        <v>137333</v>
      </c>
      <c r="S129" s="16" t="str">
        <f t="shared" si="11"/>
        <v>SI CUMPLE</v>
      </c>
      <c r="T129" s="57" t="s">
        <v>1117</v>
      </c>
      <c r="U129" s="16">
        <v>137333</v>
      </c>
      <c r="V129" s="16" t="str">
        <f t="shared" si="12"/>
        <v>SI CUMPLE</v>
      </c>
      <c r="W129" s="58" t="s">
        <v>1113</v>
      </c>
      <c r="X129" s="16">
        <v>109866.4</v>
      </c>
      <c r="Y129" s="78" t="str">
        <f t="shared" si="13"/>
        <v>SI CUMPLE</v>
      </c>
      <c r="Z129" s="71" t="s">
        <v>1114</v>
      </c>
      <c r="AA129" s="55">
        <f t="shared" si="15"/>
        <v>137333</v>
      </c>
      <c r="AB129" s="54"/>
      <c r="AC129" s="54"/>
      <c r="AD129" s="63">
        <f t="shared" si="16"/>
        <v>6.5829473647084219E-2</v>
      </c>
      <c r="AE129" s="54"/>
    </row>
    <row r="130" spans="1:31" ht="15.75" customHeight="1">
      <c r="A130" s="12">
        <f t="shared" si="14"/>
        <v>126</v>
      </c>
      <c r="B130" s="12">
        <v>1031016302</v>
      </c>
      <c r="C130" s="12">
        <v>0</v>
      </c>
      <c r="D130" s="13" t="s">
        <v>29</v>
      </c>
      <c r="E130" s="13" t="s">
        <v>298</v>
      </c>
      <c r="F130" s="13" t="s">
        <v>186</v>
      </c>
      <c r="G130" s="14" t="s">
        <v>186</v>
      </c>
      <c r="H130" s="14" t="s">
        <v>299</v>
      </c>
      <c r="I130" s="14" t="s">
        <v>187</v>
      </c>
      <c r="J130" s="20">
        <v>294</v>
      </c>
      <c r="K130" s="19">
        <v>70458</v>
      </c>
      <c r="L130" s="19">
        <f t="shared" si="5"/>
        <v>20714652</v>
      </c>
      <c r="M130" s="17">
        <f t="shared" si="9"/>
        <v>9.4565738401065511E-2</v>
      </c>
      <c r="N130" s="21"/>
      <c r="O130" s="16">
        <v>70457</v>
      </c>
      <c r="P130" s="16" t="str">
        <f t="shared" si="10"/>
        <v>SI CUMPLE</v>
      </c>
      <c r="Q130" s="57" t="s">
        <v>1114</v>
      </c>
      <c r="R130" s="16">
        <v>70458</v>
      </c>
      <c r="S130" s="16" t="str">
        <f t="shared" si="11"/>
        <v>SI CUMPLE</v>
      </c>
      <c r="T130" s="57" t="s">
        <v>1113</v>
      </c>
      <c r="U130" s="16">
        <v>65000</v>
      </c>
      <c r="V130" s="16" t="str">
        <f t="shared" si="12"/>
        <v>SI CUMPLE</v>
      </c>
      <c r="W130" s="58" t="s">
        <v>1113</v>
      </c>
      <c r="X130" s="16">
        <v>56366.400000000001</v>
      </c>
      <c r="Y130" s="78" t="str">
        <f t="shared" si="13"/>
        <v>SI CUMPLE</v>
      </c>
      <c r="Z130" s="71" t="s">
        <v>1114</v>
      </c>
      <c r="AA130" s="55">
        <f t="shared" si="15"/>
        <v>65000</v>
      </c>
      <c r="AB130" s="54"/>
      <c r="AC130" s="54"/>
      <c r="AD130" s="63">
        <f t="shared" si="16"/>
        <v>9.4565738401065511E-2</v>
      </c>
      <c r="AE130" s="54"/>
    </row>
    <row r="131" spans="1:31" ht="15.75" customHeight="1">
      <c r="A131" s="12">
        <f t="shared" si="14"/>
        <v>127</v>
      </c>
      <c r="B131" s="12">
        <v>1032412120</v>
      </c>
      <c r="C131" s="12">
        <v>0</v>
      </c>
      <c r="D131" s="13" t="s">
        <v>29</v>
      </c>
      <c r="E131" s="13" t="s">
        <v>300</v>
      </c>
      <c r="F131" s="13" t="s">
        <v>31</v>
      </c>
      <c r="G131" s="41" t="s">
        <v>1092</v>
      </c>
      <c r="H131" s="14" t="s">
        <v>301</v>
      </c>
      <c r="I131" s="14" t="s">
        <v>34</v>
      </c>
      <c r="J131" s="20">
        <v>273</v>
      </c>
      <c r="K131" s="19">
        <v>87080</v>
      </c>
      <c r="L131" s="19">
        <f t="shared" si="5"/>
        <v>23772840</v>
      </c>
      <c r="M131" s="17">
        <f t="shared" si="9"/>
        <v>0.10852686149351609</v>
      </c>
      <c r="N131" s="21"/>
      <c r="O131" s="16">
        <v>87078.99</v>
      </c>
      <c r="P131" s="16" t="str">
        <f t="shared" si="10"/>
        <v>SI CUMPLE</v>
      </c>
      <c r="Q131" s="57" t="s">
        <v>1114</v>
      </c>
      <c r="R131" s="16">
        <v>50120</v>
      </c>
      <c r="S131" s="16" t="str">
        <f t="shared" si="11"/>
        <v>SI CUMPLE</v>
      </c>
      <c r="T131" s="57" t="s">
        <v>1113</v>
      </c>
      <c r="U131" s="16">
        <v>50100</v>
      </c>
      <c r="V131" s="16" t="str">
        <f t="shared" si="12"/>
        <v>SI CUMPLE</v>
      </c>
      <c r="W131" s="58" t="s">
        <v>1113</v>
      </c>
      <c r="X131" s="16">
        <v>69663.991999999998</v>
      </c>
      <c r="Y131" s="78" t="str">
        <f t="shared" si="13"/>
        <v>SI CUMPLE</v>
      </c>
      <c r="Z131" s="71" t="s">
        <v>1114</v>
      </c>
      <c r="AA131" s="55">
        <f t="shared" si="15"/>
        <v>50100</v>
      </c>
      <c r="AB131" s="54"/>
      <c r="AC131" s="54"/>
      <c r="AD131" s="63">
        <f t="shared" si="16"/>
        <v>0.10852686149351609</v>
      </c>
      <c r="AE131" s="54"/>
    </row>
    <row r="132" spans="1:31" ht="15.75" customHeight="1">
      <c r="A132" s="12">
        <f t="shared" si="14"/>
        <v>128</v>
      </c>
      <c r="B132" s="12">
        <v>1032210035</v>
      </c>
      <c r="C132" s="12" t="s">
        <v>28</v>
      </c>
      <c r="D132" s="13" t="s">
        <v>29</v>
      </c>
      <c r="E132" s="13" t="s">
        <v>302</v>
      </c>
      <c r="F132" s="13" t="s">
        <v>34</v>
      </c>
      <c r="G132" s="14" t="s">
        <v>79</v>
      </c>
      <c r="H132" s="14" t="s">
        <v>102</v>
      </c>
      <c r="I132" s="14" t="s">
        <v>34</v>
      </c>
      <c r="J132" s="20">
        <v>155</v>
      </c>
      <c r="K132" s="19">
        <v>109683</v>
      </c>
      <c r="L132" s="19">
        <f t="shared" si="5"/>
        <v>17000865</v>
      </c>
      <c r="M132" s="17">
        <f t="shared" si="9"/>
        <v>7.7611699785341826E-2</v>
      </c>
      <c r="N132" s="21"/>
      <c r="O132" s="16">
        <v>109682</v>
      </c>
      <c r="P132" s="16" t="str">
        <f t="shared" si="10"/>
        <v>SI CUMPLE</v>
      </c>
      <c r="Q132" s="57" t="s">
        <v>1114</v>
      </c>
      <c r="R132" s="16">
        <v>109683</v>
      </c>
      <c r="S132" s="16" t="str">
        <f t="shared" si="11"/>
        <v>SI CUMPLE</v>
      </c>
      <c r="T132" s="57" t="s">
        <v>1117</v>
      </c>
      <c r="U132" s="16">
        <v>108000</v>
      </c>
      <c r="V132" s="16" t="str">
        <f t="shared" si="12"/>
        <v>SI CUMPLE</v>
      </c>
      <c r="W132" s="58" t="s">
        <v>1113</v>
      </c>
      <c r="X132" s="16">
        <v>87746.4</v>
      </c>
      <c r="Y132" s="78" t="str">
        <f t="shared" si="13"/>
        <v>SI CUMPLE</v>
      </c>
      <c r="Z132" s="71" t="s">
        <v>1114</v>
      </c>
      <c r="AA132" s="55">
        <f t="shared" si="15"/>
        <v>108000</v>
      </c>
      <c r="AB132" s="54"/>
      <c r="AC132" s="54"/>
      <c r="AD132" s="63">
        <f t="shared" si="16"/>
        <v>7.7611699785341826E-2</v>
      </c>
      <c r="AE132" s="54"/>
    </row>
    <row r="133" spans="1:31" ht="15.75" customHeight="1">
      <c r="A133" s="12">
        <f t="shared" si="14"/>
        <v>129</v>
      </c>
      <c r="B133" s="12">
        <v>1032150105</v>
      </c>
      <c r="C133" s="12">
        <v>0</v>
      </c>
      <c r="D133" s="13" t="s">
        <v>29</v>
      </c>
      <c r="E133" s="13" t="s">
        <v>303</v>
      </c>
      <c r="F133" s="13" t="s">
        <v>186</v>
      </c>
      <c r="G133" s="14" t="s">
        <v>186</v>
      </c>
      <c r="H133" s="14" t="s">
        <v>304</v>
      </c>
      <c r="I133" s="14" t="s">
        <v>187</v>
      </c>
      <c r="J133" s="20">
        <v>3563</v>
      </c>
      <c r="K133" s="19">
        <v>3696</v>
      </c>
      <c r="L133" s="19">
        <f t="shared" si="5"/>
        <v>13168848</v>
      </c>
      <c r="M133" s="17">
        <f t="shared" ref="M133:M196" si="17">+L133/$L$585*$L$586</f>
        <v>6.0117922087776068E-2</v>
      </c>
      <c r="N133" s="21"/>
      <c r="O133" s="16">
        <v>3695.3</v>
      </c>
      <c r="P133" s="16" t="str">
        <f t="shared" ref="P133:P196" si="18">IF(O133&lt;=K133,"SI CUMPLE","NO CUMPLE")</f>
        <v>SI CUMPLE</v>
      </c>
      <c r="Q133" s="57" t="s">
        <v>1114</v>
      </c>
      <c r="R133" s="16">
        <v>3696</v>
      </c>
      <c r="S133" s="16" t="str">
        <f t="shared" ref="S133:S196" si="19">IF(R133&lt;=K133,"SI CUMPLE","NO CUMPLE")</f>
        <v>SI CUMPLE</v>
      </c>
      <c r="T133" s="57" t="s">
        <v>1113</v>
      </c>
      <c r="U133" s="16">
        <v>3696</v>
      </c>
      <c r="V133" s="16" t="str">
        <f t="shared" ref="V133:V196" si="20">IF(U133&lt;=K133,"SI CUMPLE","NO CUMPLE")</f>
        <v>SI CUMPLE</v>
      </c>
      <c r="W133" s="58" t="s">
        <v>1113</v>
      </c>
      <c r="X133" s="16">
        <v>2957.04</v>
      </c>
      <c r="Y133" s="78" t="str">
        <f t="shared" ref="Y133:Y196" si="21">IF(X133&lt;=K133,"SI CUMPLE","NO CUMPLE")</f>
        <v>SI CUMPLE</v>
      </c>
      <c r="Z133" s="71" t="s">
        <v>1114</v>
      </c>
      <c r="AA133" s="55">
        <f t="shared" si="15"/>
        <v>3696</v>
      </c>
      <c r="AB133" s="54"/>
      <c r="AC133" s="54"/>
      <c r="AD133" s="63">
        <f t="shared" si="16"/>
        <v>6.0117922087776068E-2</v>
      </c>
      <c r="AE133" s="54"/>
    </row>
    <row r="134" spans="1:31" ht="15.75" customHeight="1">
      <c r="A134" s="12">
        <f t="shared" ref="A134:A197" si="22">+A133+1</f>
        <v>130</v>
      </c>
      <c r="B134" s="12">
        <v>1031220015</v>
      </c>
      <c r="C134" s="12">
        <v>0</v>
      </c>
      <c r="D134" s="13" t="s">
        <v>29</v>
      </c>
      <c r="E134" s="13" t="s">
        <v>305</v>
      </c>
      <c r="F134" s="13" t="s">
        <v>160</v>
      </c>
      <c r="G134" s="14" t="s">
        <v>306</v>
      </c>
      <c r="H134" s="14" t="s">
        <v>307</v>
      </c>
      <c r="I134" s="14" t="s">
        <v>187</v>
      </c>
      <c r="J134" s="20">
        <v>7</v>
      </c>
      <c r="K134" s="19">
        <v>62389</v>
      </c>
      <c r="L134" s="19">
        <f t="shared" si="5"/>
        <v>436723</v>
      </c>
      <c r="M134" s="17">
        <f t="shared" si="17"/>
        <v>1.9937111650115353E-3</v>
      </c>
      <c r="N134" s="21"/>
      <c r="O134" s="16">
        <v>62388</v>
      </c>
      <c r="P134" s="16" t="str">
        <f t="shared" si="18"/>
        <v>SI CUMPLE</v>
      </c>
      <c r="Q134" s="57" t="s">
        <v>1114</v>
      </c>
      <c r="R134" s="16">
        <v>62389</v>
      </c>
      <c r="S134" s="16" t="str">
        <f t="shared" si="19"/>
        <v>SI CUMPLE</v>
      </c>
      <c r="T134" s="57" t="s">
        <v>1113</v>
      </c>
      <c r="U134" s="16">
        <v>62389</v>
      </c>
      <c r="V134" s="16" t="str">
        <f t="shared" si="20"/>
        <v>SI CUMPLE</v>
      </c>
      <c r="W134" s="58" t="s">
        <v>1113</v>
      </c>
      <c r="X134" s="16">
        <v>49911.199999999997</v>
      </c>
      <c r="Y134" s="78" t="str">
        <f t="shared" si="21"/>
        <v>SI CUMPLE</v>
      </c>
      <c r="Z134" s="71" t="s">
        <v>1114</v>
      </c>
      <c r="AA134" s="55">
        <f t="shared" ref="AA134:AA197" si="23">+U134</f>
        <v>62389</v>
      </c>
      <c r="AB134" s="54"/>
      <c r="AC134" s="54"/>
      <c r="AD134" s="63">
        <f t="shared" ref="AD134:AD197" si="24">+(AA134/AA134)*M134</f>
        <v>1.9937111650115353E-3</v>
      </c>
      <c r="AE134" s="54"/>
    </row>
    <row r="135" spans="1:31" ht="15.75" customHeight="1">
      <c r="A135" s="12">
        <f t="shared" si="22"/>
        <v>131</v>
      </c>
      <c r="B135" s="12">
        <v>1031611150</v>
      </c>
      <c r="C135" s="12">
        <v>0</v>
      </c>
      <c r="D135" s="13" t="s">
        <v>29</v>
      </c>
      <c r="E135" s="13" t="s">
        <v>308</v>
      </c>
      <c r="F135" s="13" t="s">
        <v>186</v>
      </c>
      <c r="G135" s="14" t="s">
        <v>186</v>
      </c>
      <c r="H135" s="14" t="s">
        <v>309</v>
      </c>
      <c r="I135" s="14" t="s">
        <v>187</v>
      </c>
      <c r="J135" s="20">
        <v>18683</v>
      </c>
      <c r="K135" s="19">
        <v>672</v>
      </c>
      <c r="L135" s="19">
        <f t="shared" si="5"/>
        <v>12554976</v>
      </c>
      <c r="M135" s="17">
        <f t="shared" si="17"/>
        <v>5.7315497071717923E-2</v>
      </c>
      <c r="N135" s="21"/>
      <c r="O135" s="16">
        <v>671</v>
      </c>
      <c r="P135" s="16" t="str">
        <f t="shared" si="18"/>
        <v>SI CUMPLE</v>
      </c>
      <c r="Q135" s="57" t="s">
        <v>1114</v>
      </c>
      <c r="R135" s="16">
        <v>672</v>
      </c>
      <c r="S135" s="16" t="str">
        <f t="shared" si="19"/>
        <v>SI CUMPLE</v>
      </c>
      <c r="T135" s="57" t="s">
        <v>1113</v>
      </c>
      <c r="U135" s="16">
        <v>600</v>
      </c>
      <c r="V135" s="16" t="str">
        <f t="shared" si="20"/>
        <v>SI CUMPLE</v>
      </c>
      <c r="W135" s="81" t="s">
        <v>1117</v>
      </c>
      <c r="X135" s="16">
        <v>537.6</v>
      </c>
      <c r="Y135" s="78" t="str">
        <f t="shared" si="21"/>
        <v>SI CUMPLE</v>
      </c>
      <c r="Z135" s="71" t="s">
        <v>1114</v>
      </c>
      <c r="AA135" s="55">
        <f t="shared" si="23"/>
        <v>600</v>
      </c>
      <c r="AB135" s="54"/>
      <c r="AC135" s="54"/>
      <c r="AD135" s="63"/>
      <c r="AE135" s="54"/>
    </row>
    <row r="136" spans="1:31" ht="15.75" customHeight="1">
      <c r="A136" s="12">
        <f t="shared" si="22"/>
        <v>132</v>
      </c>
      <c r="B136" s="12">
        <v>1032150085</v>
      </c>
      <c r="C136" s="12">
        <v>0</v>
      </c>
      <c r="D136" s="13" t="s">
        <v>29</v>
      </c>
      <c r="E136" s="13" t="s">
        <v>310</v>
      </c>
      <c r="F136" s="13" t="s">
        <v>186</v>
      </c>
      <c r="G136" s="14" t="s">
        <v>186</v>
      </c>
      <c r="H136" s="14" t="s">
        <v>232</v>
      </c>
      <c r="I136" s="14" t="s">
        <v>187</v>
      </c>
      <c r="J136" s="20">
        <v>2443</v>
      </c>
      <c r="K136" s="19">
        <v>5041</v>
      </c>
      <c r="L136" s="19">
        <f t="shared" si="5"/>
        <v>12315163</v>
      </c>
      <c r="M136" s="17">
        <f t="shared" si="17"/>
        <v>5.6220711920455191E-2</v>
      </c>
      <c r="N136" s="21"/>
      <c r="O136" s="16">
        <v>5039.5</v>
      </c>
      <c r="P136" s="16" t="str">
        <f t="shared" si="18"/>
        <v>SI CUMPLE</v>
      </c>
      <c r="Q136" s="57" t="s">
        <v>1114</v>
      </c>
      <c r="R136" s="16">
        <v>5040</v>
      </c>
      <c r="S136" s="16" t="str">
        <f t="shared" si="19"/>
        <v>SI CUMPLE</v>
      </c>
      <c r="T136" s="57" t="s">
        <v>1114</v>
      </c>
      <c r="U136" s="16">
        <v>4500</v>
      </c>
      <c r="V136" s="16" t="str">
        <f t="shared" si="20"/>
        <v>SI CUMPLE</v>
      </c>
      <c r="W136" s="58" t="s">
        <v>1113</v>
      </c>
      <c r="X136" s="16">
        <v>4032.4</v>
      </c>
      <c r="Y136" s="78" t="str">
        <f t="shared" si="21"/>
        <v>SI CUMPLE</v>
      </c>
      <c r="Z136" s="71" t="s">
        <v>1114</v>
      </c>
      <c r="AA136" s="55">
        <f t="shared" si="23"/>
        <v>4500</v>
      </c>
      <c r="AB136" s="54"/>
      <c r="AC136" s="54"/>
      <c r="AD136" s="63">
        <f t="shared" si="24"/>
        <v>5.6220711920455191E-2</v>
      </c>
      <c r="AE136" s="54"/>
    </row>
    <row r="137" spans="1:31" ht="15.75" customHeight="1">
      <c r="A137" s="12">
        <f t="shared" si="22"/>
        <v>133</v>
      </c>
      <c r="B137" s="12">
        <v>1031011098</v>
      </c>
      <c r="C137" s="12">
        <v>0</v>
      </c>
      <c r="D137" s="13" t="s">
        <v>29</v>
      </c>
      <c r="E137" s="13" t="s">
        <v>311</v>
      </c>
      <c r="F137" s="13" t="s">
        <v>186</v>
      </c>
      <c r="G137" s="14" t="s">
        <v>186</v>
      </c>
      <c r="H137" s="14" t="s">
        <v>45</v>
      </c>
      <c r="I137" s="14" t="s">
        <v>187</v>
      </c>
      <c r="J137" s="20">
        <v>336</v>
      </c>
      <c r="K137" s="19">
        <v>52506</v>
      </c>
      <c r="L137" s="19">
        <f t="shared" si="5"/>
        <v>17642016</v>
      </c>
      <c r="M137" s="17">
        <f t="shared" si="17"/>
        <v>8.0538657850656253E-2</v>
      </c>
      <c r="N137" s="21"/>
      <c r="O137" s="16">
        <v>52504.5</v>
      </c>
      <c r="P137" s="16" t="str">
        <f t="shared" si="18"/>
        <v>SI CUMPLE</v>
      </c>
      <c r="Q137" s="57" t="s">
        <v>1114</v>
      </c>
      <c r="R137" s="16">
        <v>52505</v>
      </c>
      <c r="S137" s="16" t="str">
        <f t="shared" si="19"/>
        <v>SI CUMPLE</v>
      </c>
      <c r="T137" s="57" t="s">
        <v>1113</v>
      </c>
      <c r="U137" s="16">
        <v>50000</v>
      </c>
      <c r="V137" s="16" t="str">
        <f t="shared" si="20"/>
        <v>SI CUMPLE</v>
      </c>
      <c r="W137" s="58" t="s">
        <v>1113</v>
      </c>
      <c r="X137" s="16">
        <v>42004.4</v>
      </c>
      <c r="Y137" s="78" t="str">
        <f t="shared" si="21"/>
        <v>SI CUMPLE</v>
      </c>
      <c r="Z137" s="71" t="s">
        <v>1114</v>
      </c>
      <c r="AA137" s="55">
        <f t="shared" si="23"/>
        <v>50000</v>
      </c>
      <c r="AB137" s="54"/>
      <c r="AC137" s="54"/>
      <c r="AD137" s="63">
        <f t="shared" si="24"/>
        <v>8.0538657850656253E-2</v>
      </c>
      <c r="AE137" s="54"/>
    </row>
    <row r="138" spans="1:31" ht="15.75" customHeight="1">
      <c r="A138" s="12">
        <f t="shared" si="22"/>
        <v>134</v>
      </c>
      <c r="B138" s="12">
        <v>1032130150</v>
      </c>
      <c r="C138" s="12">
        <v>0</v>
      </c>
      <c r="D138" s="13" t="s">
        <v>29</v>
      </c>
      <c r="E138" s="13" t="s">
        <v>312</v>
      </c>
      <c r="F138" s="13" t="s">
        <v>313</v>
      </c>
      <c r="G138" s="14" t="s">
        <v>313</v>
      </c>
      <c r="H138" s="14" t="s">
        <v>314</v>
      </c>
      <c r="I138" s="14" t="s">
        <v>315</v>
      </c>
      <c r="J138" s="20">
        <v>56</v>
      </c>
      <c r="K138" s="19">
        <v>219176</v>
      </c>
      <c r="L138" s="19">
        <f t="shared" si="5"/>
        <v>12273856</v>
      </c>
      <c r="M138" s="17">
        <f t="shared" si="17"/>
        <v>5.6032138781204159E-2</v>
      </c>
      <c r="N138" s="21"/>
      <c r="O138" s="16">
        <v>219174.56</v>
      </c>
      <c r="P138" s="16" t="str">
        <f t="shared" si="18"/>
        <v>SI CUMPLE</v>
      </c>
      <c r="Q138" s="57" t="s">
        <v>1114</v>
      </c>
      <c r="R138" s="16">
        <v>219175</v>
      </c>
      <c r="S138" s="16" t="str">
        <f t="shared" si="19"/>
        <v>SI CUMPLE</v>
      </c>
      <c r="T138" s="57" t="s">
        <v>1113</v>
      </c>
      <c r="U138" s="16">
        <v>219176</v>
      </c>
      <c r="V138" s="16" t="str">
        <f t="shared" si="20"/>
        <v>SI CUMPLE</v>
      </c>
      <c r="W138" s="58" t="s">
        <v>1113</v>
      </c>
      <c r="X138" s="16">
        <v>175340.448</v>
      </c>
      <c r="Y138" s="78" t="str">
        <f t="shared" si="21"/>
        <v>SI CUMPLE</v>
      </c>
      <c r="Z138" s="71" t="s">
        <v>1114</v>
      </c>
      <c r="AA138" s="55">
        <f t="shared" si="23"/>
        <v>219176</v>
      </c>
      <c r="AB138" s="54"/>
      <c r="AC138" s="54"/>
      <c r="AD138" s="63">
        <f t="shared" si="24"/>
        <v>5.6032138781204159E-2</v>
      </c>
      <c r="AE138" s="54"/>
    </row>
    <row r="139" spans="1:31" ht="15.75" customHeight="1">
      <c r="A139" s="12">
        <f t="shared" si="22"/>
        <v>135</v>
      </c>
      <c r="B139" s="12">
        <v>1032210332</v>
      </c>
      <c r="C139" s="12">
        <v>0</v>
      </c>
      <c r="D139" s="13" t="s">
        <v>29</v>
      </c>
      <c r="E139" s="13" t="s">
        <v>316</v>
      </c>
      <c r="F139" s="13" t="s">
        <v>186</v>
      </c>
      <c r="G139" s="14" t="s">
        <v>186</v>
      </c>
      <c r="H139" s="14" t="s">
        <v>317</v>
      </c>
      <c r="I139" s="14" t="s">
        <v>187</v>
      </c>
      <c r="J139" s="20">
        <v>14</v>
      </c>
      <c r="K139" s="19">
        <v>847514</v>
      </c>
      <c r="L139" s="19">
        <f t="shared" si="5"/>
        <v>11865196</v>
      </c>
      <c r="M139" s="17">
        <f t="shared" si="17"/>
        <v>5.416653975231487E-2</v>
      </c>
      <c r="N139" s="21"/>
      <c r="O139" s="16">
        <v>847513</v>
      </c>
      <c r="P139" s="16" t="str">
        <f t="shared" si="18"/>
        <v>SI CUMPLE</v>
      </c>
      <c r="Q139" s="57" t="s">
        <v>1114</v>
      </c>
      <c r="R139" s="16">
        <v>847514</v>
      </c>
      <c r="S139" s="16" t="str">
        <f t="shared" si="19"/>
        <v>SI CUMPLE</v>
      </c>
      <c r="T139" s="57" t="s">
        <v>1114</v>
      </c>
      <c r="U139" s="16">
        <v>680000</v>
      </c>
      <c r="V139" s="16" t="str">
        <f t="shared" si="20"/>
        <v>SI CUMPLE</v>
      </c>
      <c r="W139" s="58" t="s">
        <v>1113</v>
      </c>
      <c r="X139" s="16">
        <v>678011.2</v>
      </c>
      <c r="Y139" s="78" t="str">
        <f t="shared" si="21"/>
        <v>SI CUMPLE</v>
      </c>
      <c r="Z139" s="71" t="s">
        <v>1114</v>
      </c>
      <c r="AA139" s="55">
        <f t="shared" si="23"/>
        <v>680000</v>
      </c>
      <c r="AB139" s="54"/>
      <c r="AC139" s="54"/>
      <c r="AD139" s="63">
        <f t="shared" si="24"/>
        <v>5.416653975231487E-2</v>
      </c>
      <c r="AE139" s="54"/>
    </row>
    <row r="140" spans="1:31" ht="15.75" customHeight="1">
      <c r="A140" s="12">
        <f t="shared" si="22"/>
        <v>136</v>
      </c>
      <c r="B140" s="12">
        <v>1031211215</v>
      </c>
      <c r="C140" s="12">
        <v>0</v>
      </c>
      <c r="D140" s="13" t="s">
        <v>29</v>
      </c>
      <c r="E140" s="13" t="s">
        <v>318</v>
      </c>
      <c r="F140" s="13" t="s">
        <v>186</v>
      </c>
      <c r="G140" s="14" t="s">
        <v>186</v>
      </c>
      <c r="H140" s="14" t="s">
        <v>108</v>
      </c>
      <c r="I140" s="14" t="s">
        <v>187</v>
      </c>
      <c r="J140" s="20">
        <v>2751</v>
      </c>
      <c r="K140" s="19">
        <v>4271</v>
      </c>
      <c r="L140" s="19">
        <f t="shared" si="5"/>
        <v>11749521</v>
      </c>
      <c r="M140" s="17">
        <f t="shared" si="17"/>
        <v>5.3638464658919957E-2</v>
      </c>
      <c r="N140" s="21"/>
      <c r="O140" s="16">
        <v>4270</v>
      </c>
      <c r="P140" s="16" t="str">
        <f t="shared" si="18"/>
        <v>SI CUMPLE</v>
      </c>
      <c r="Q140" s="57" t="s">
        <v>1114</v>
      </c>
      <c r="R140" s="16">
        <v>4271</v>
      </c>
      <c r="S140" s="16" t="str">
        <f t="shared" si="19"/>
        <v>SI CUMPLE</v>
      </c>
      <c r="T140" s="57" t="s">
        <v>1114</v>
      </c>
      <c r="U140" s="16">
        <v>4271</v>
      </c>
      <c r="V140" s="16" t="str">
        <f t="shared" si="20"/>
        <v>SI CUMPLE</v>
      </c>
      <c r="W140" s="58" t="s">
        <v>1113</v>
      </c>
      <c r="X140" s="16">
        <v>3416.8</v>
      </c>
      <c r="Y140" s="78" t="str">
        <f t="shared" si="21"/>
        <v>SI CUMPLE</v>
      </c>
      <c r="Z140" s="71" t="s">
        <v>1114</v>
      </c>
      <c r="AA140" s="55">
        <f t="shared" si="23"/>
        <v>4271</v>
      </c>
      <c r="AB140" s="54"/>
      <c r="AC140" s="54"/>
      <c r="AD140" s="63">
        <f t="shared" si="24"/>
        <v>5.3638464658919957E-2</v>
      </c>
      <c r="AE140" s="54"/>
    </row>
    <row r="141" spans="1:31" ht="15.75" customHeight="1">
      <c r="A141" s="12">
        <f t="shared" si="22"/>
        <v>137</v>
      </c>
      <c r="B141" s="12">
        <v>1031440255</v>
      </c>
      <c r="C141" s="12">
        <v>0</v>
      </c>
      <c r="D141" s="13" t="s">
        <v>29</v>
      </c>
      <c r="E141" s="13" t="s">
        <v>319</v>
      </c>
      <c r="F141" s="13" t="s">
        <v>31</v>
      </c>
      <c r="G141" s="14" t="s">
        <v>320</v>
      </c>
      <c r="H141" s="14" t="s">
        <v>321</v>
      </c>
      <c r="I141" s="14" t="s">
        <v>322</v>
      </c>
      <c r="J141" s="20">
        <v>14</v>
      </c>
      <c r="K141" s="19">
        <v>821793</v>
      </c>
      <c r="L141" s="19">
        <f t="shared" si="5"/>
        <v>11505102</v>
      </c>
      <c r="M141" s="17">
        <f t="shared" si="17"/>
        <v>5.252265237231963E-2</v>
      </c>
      <c r="N141" s="21"/>
      <c r="O141" s="16">
        <v>821792</v>
      </c>
      <c r="P141" s="16" t="str">
        <f t="shared" si="18"/>
        <v>SI CUMPLE</v>
      </c>
      <c r="Q141" s="57" t="s">
        <v>1114</v>
      </c>
      <c r="R141" s="16">
        <v>821793</v>
      </c>
      <c r="S141" s="16" t="str">
        <f t="shared" si="19"/>
        <v>SI CUMPLE</v>
      </c>
      <c r="T141" s="57" t="s">
        <v>1114</v>
      </c>
      <c r="U141" s="16">
        <v>821793</v>
      </c>
      <c r="V141" s="16" t="str">
        <f t="shared" si="20"/>
        <v>SI CUMPLE</v>
      </c>
      <c r="W141" s="58" t="s">
        <v>1113</v>
      </c>
      <c r="X141" s="16">
        <v>657434.4</v>
      </c>
      <c r="Y141" s="78" t="str">
        <f t="shared" si="21"/>
        <v>SI CUMPLE</v>
      </c>
      <c r="Z141" s="71" t="s">
        <v>1114</v>
      </c>
      <c r="AA141" s="55">
        <f t="shared" si="23"/>
        <v>821793</v>
      </c>
      <c r="AB141" s="54"/>
      <c r="AC141" s="54"/>
      <c r="AD141" s="63">
        <f t="shared" si="24"/>
        <v>5.252265237231963E-2</v>
      </c>
      <c r="AE141" s="54"/>
    </row>
    <row r="142" spans="1:31" ht="15.75" customHeight="1">
      <c r="A142" s="12">
        <f t="shared" si="22"/>
        <v>138</v>
      </c>
      <c r="B142" s="12">
        <v>1032411054</v>
      </c>
      <c r="C142" s="12">
        <v>0</v>
      </c>
      <c r="D142" s="13" t="s">
        <v>29</v>
      </c>
      <c r="E142" s="13" t="s">
        <v>323</v>
      </c>
      <c r="F142" s="13" t="s">
        <v>186</v>
      </c>
      <c r="G142" s="14" t="s">
        <v>186</v>
      </c>
      <c r="H142" s="14" t="s">
        <v>324</v>
      </c>
      <c r="I142" s="14" t="s">
        <v>187</v>
      </c>
      <c r="J142" s="20">
        <v>2709</v>
      </c>
      <c r="K142" s="19">
        <v>4189</v>
      </c>
      <c r="L142" s="19">
        <f t="shared" si="5"/>
        <v>11348001</v>
      </c>
      <c r="M142" s="17">
        <f t="shared" si="17"/>
        <v>5.1805460885417223E-2</v>
      </c>
      <c r="N142" s="21"/>
      <c r="O142" s="16">
        <v>4187.97</v>
      </c>
      <c r="P142" s="16" t="str">
        <f t="shared" si="18"/>
        <v>SI CUMPLE</v>
      </c>
      <c r="Q142" s="57" t="s">
        <v>1114</v>
      </c>
      <c r="R142" s="16">
        <v>4188</v>
      </c>
      <c r="S142" s="16" t="str">
        <f t="shared" si="19"/>
        <v>SI CUMPLE</v>
      </c>
      <c r="T142" s="57" t="s">
        <v>1114</v>
      </c>
      <c r="U142" s="16">
        <v>3400</v>
      </c>
      <c r="V142" s="16" t="str">
        <f t="shared" si="20"/>
        <v>SI CUMPLE</v>
      </c>
      <c r="W142" s="58" t="s">
        <v>1113</v>
      </c>
      <c r="X142" s="16">
        <v>3351.1760000000004</v>
      </c>
      <c r="Y142" s="78" t="str">
        <f t="shared" si="21"/>
        <v>SI CUMPLE</v>
      </c>
      <c r="Z142" s="71" t="s">
        <v>1114</v>
      </c>
      <c r="AA142" s="55">
        <f t="shared" si="23"/>
        <v>3400</v>
      </c>
      <c r="AB142" s="54"/>
      <c r="AC142" s="54"/>
      <c r="AD142" s="63">
        <f t="shared" si="24"/>
        <v>5.1805460885417223E-2</v>
      </c>
      <c r="AE142" s="54"/>
    </row>
    <row r="143" spans="1:31" ht="15.75" customHeight="1">
      <c r="A143" s="12">
        <f t="shared" si="22"/>
        <v>139</v>
      </c>
      <c r="B143" s="12">
        <v>1032910950</v>
      </c>
      <c r="C143" s="12" t="s">
        <v>28</v>
      </c>
      <c r="D143" s="13" t="s">
        <v>29</v>
      </c>
      <c r="E143" s="13" t="s">
        <v>216</v>
      </c>
      <c r="F143" s="13" t="s">
        <v>31</v>
      </c>
      <c r="G143" s="14" t="s">
        <v>36</v>
      </c>
      <c r="H143" s="14" t="s">
        <v>325</v>
      </c>
      <c r="I143" s="14" t="s">
        <v>34</v>
      </c>
      <c r="J143" s="20">
        <v>5</v>
      </c>
      <c r="K143" s="19">
        <v>2199956</v>
      </c>
      <c r="L143" s="19">
        <f t="shared" si="5"/>
        <v>10999780</v>
      </c>
      <c r="M143" s="17">
        <f t="shared" si="17"/>
        <v>5.0215775671697133E-2</v>
      </c>
      <c r="N143" s="21"/>
      <c r="O143" s="16">
        <v>2199955</v>
      </c>
      <c r="P143" s="16" t="str">
        <f t="shared" si="18"/>
        <v>SI CUMPLE</v>
      </c>
      <c r="Q143" s="57" t="s">
        <v>1114</v>
      </c>
      <c r="R143" s="16">
        <v>2199956</v>
      </c>
      <c r="S143" s="16" t="str">
        <f t="shared" si="19"/>
        <v>SI CUMPLE</v>
      </c>
      <c r="T143" s="57" t="s">
        <v>1113</v>
      </c>
      <c r="U143" s="16">
        <v>2199956</v>
      </c>
      <c r="V143" s="16" t="str">
        <f t="shared" si="20"/>
        <v>SI CUMPLE</v>
      </c>
      <c r="W143" s="58" t="s">
        <v>1113</v>
      </c>
      <c r="X143" s="16">
        <v>1759964.8</v>
      </c>
      <c r="Y143" s="78" t="str">
        <f t="shared" si="21"/>
        <v>SI CUMPLE</v>
      </c>
      <c r="Z143" s="71" t="s">
        <v>1114</v>
      </c>
      <c r="AA143" s="55">
        <f t="shared" si="23"/>
        <v>2199956</v>
      </c>
      <c r="AB143" s="54"/>
      <c r="AC143" s="54"/>
      <c r="AD143" s="63">
        <f t="shared" si="24"/>
        <v>5.0215775671697133E-2</v>
      </c>
      <c r="AE143" s="54"/>
    </row>
    <row r="144" spans="1:31" ht="15.75" customHeight="1">
      <c r="A144" s="12">
        <f t="shared" si="22"/>
        <v>140</v>
      </c>
      <c r="B144" s="12" t="s">
        <v>326</v>
      </c>
      <c r="C144" s="12">
        <v>0</v>
      </c>
      <c r="D144" s="13" t="s">
        <v>29</v>
      </c>
      <c r="E144" s="13" t="s">
        <v>327</v>
      </c>
      <c r="F144" s="13" t="s">
        <v>180</v>
      </c>
      <c r="G144" s="14" t="s">
        <v>328</v>
      </c>
      <c r="H144" s="14" t="s">
        <v>329</v>
      </c>
      <c r="I144" s="14" t="s">
        <v>292</v>
      </c>
      <c r="J144" s="20">
        <v>77</v>
      </c>
      <c r="K144" s="19">
        <v>144795</v>
      </c>
      <c r="L144" s="19">
        <f t="shared" si="5"/>
        <v>11149215</v>
      </c>
      <c r="M144" s="17">
        <f t="shared" si="17"/>
        <v>5.0897970628096263E-2</v>
      </c>
      <c r="N144" s="21"/>
      <c r="O144" s="16">
        <v>144794</v>
      </c>
      <c r="P144" s="16" t="str">
        <f t="shared" si="18"/>
        <v>SI CUMPLE</v>
      </c>
      <c r="Q144" s="57" t="s">
        <v>1114</v>
      </c>
      <c r="R144" s="16">
        <v>144795</v>
      </c>
      <c r="S144" s="16" t="str">
        <f t="shared" si="19"/>
        <v>SI CUMPLE</v>
      </c>
      <c r="T144" s="57" t="s">
        <v>1114</v>
      </c>
      <c r="U144" s="16">
        <v>120000</v>
      </c>
      <c r="V144" s="16" t="str">
        <f t="shared" si="20"/>
        <v>SI CUMPLE</v>
      </c>
      <c r="W144" s="58" t="s">
        <v>1113</v>
      </c>
      <c r="X144" s="16">
        <v>115836</v>
      </c>
      <c r="Y144" s="78" t="str">
        <f t="shared" si="21"/>
        <v>SI CUMPLE</v>
      </c>
      <c r="Z144" s="71" t="s">
        <v>1114</v>
      </c>
      <c r="AA144" s="55">
        <f t="shared" si="23"/>
        <v>120000</v>
      </c>
      <c r="AB144" s="54"/>
      <c r="AC144" s="54"/>
      <c r="AD144" s="63">
        <f t="shared" si="24"/>
        <v>5.0897970628096263E-2</v>
      </c>
      <c r="AE144" s="54"/>
    </row>
    <row r="145" spans="1:31" ht="15.75" customHeight="1">
      <c r="A145" s="12">
        <f t="shared" si="22"/>
        <v>141</v>
      </c>
      <c r="B145" s="12">
        <v>1033610031</v>
      </c>
      <c r="C145" s="12">
        <v>0</v>
      </c>
      <c r="D145" s="13" t="s">
        <v>29</v>
      </c>
      <c r="E145" s="13" t="s">
        <v>330</v>
      </c>
      <c r="F145" s="13" t="s">
        <v>31</v>
      </c>
      <c r="G145" s="14" t="s">
        <v>67</v>
      </c>
      <c r="H145" s="14" t="s">
        <v>331</v>
      </c>
      <c r="I145" s="14" t="s">
        <v>34</v>
      </c>
      <c r="J145" s="20">
        <v>21</v>
      </c>
      <c r="K145" s="19">
        <v>527562</v>
      </c>
      <c r="L145" s="19">
        <f t="shared" si="5"/>
        <v>11078802</v>
      </c>
      <c r="M145" s="17">
        <f t="shared" si="17"/>
        <v>5.0576523888945915E-2</v>
      </c>
      <c r="N145" s="21"/>
      <c r="O145" s="16">
        <v>527561</v>
      </c>
      <c r="P145" s="16" t="str">
        <f t="shared" si="18"/>
        <v>SI CUMPLE</v>
      </c>
      <c r="Q145" s="57" t="s">
        <v>1114</v>
      </c>
      <c r="R145" s="16">
        <v>106714</v>
      </c>
      <c r="S145" s="16" t="str">
        <f t="shared" si="19"/>
        <v>SI CUMPLE</v>
      </c>
      <c r="T145" s="57" t="s">
        <v>1114</v>
      </c>
      <c r="U145" s="16">
        <v>527562</v>
      </c>
      <c r="V145" s="16" t="str">
        <f t="shared" si="20"/>
        <v>SI CUMPLE</v>
      </c>
      <c r="W145" s="58" t="s">
        <v>1113</v>
      </c>
      <c r="X145" s="16">
        <v>422049.6</v>
      </c>
      <c r="Y145" s="78" t="str">
        <f t="shared" si="21"/>
        <v>SI CUMPLE</v>
      </c>
      <c r="Z145" s="71" t="s">
        <v>1114</v>
      </c>
      <c r="AA145" s="55">
        <f t="shared" si="23"/>
        <v>527562</v>
      </c>
      <c r="AB145" s="54"/>
      <c r="AC145" s="54"/>
      <c r="AD145" s="63">
        <f t="shared" si="24"/>
        <v>5.0576523888945915E-2</v>
      </c>
      <c r="AE145" s="54"/>
    </row>
    <row r="146" spans="1:31" ht="15.75" customHeight="1">
      <c r="A146" s="12">
        <f t="shared" si="22"/>
        <v>142</v>
      </c>
      <c r="B146" s="12">
        <v>1032142036</v>
      </c>
      <c r="C146" s="12">
        <v>0</v>
      </c>
      <c r="D146" s="13" t="s">
        <v>29</v>
      </c>
      <c r="E146" s="13" t="s">
        <v>332</v>
      </c>
      <c r="F146" s="13" t="s">
        <v>333</v>
      </c>
      <c r="G146" s="14" t="s">
        <v>333</v>
      </c>
      <c r="H146" s="14" t="s">
        <v>334</v>
      </c>
      <c r="I146" s="14" t="s">
        <v>335</v>
      </c>
      <c r="J146" s="20">
        <v>44</v>
      </c>
      <c r="K146" s="19">
        <v>260548</v>
      </c>
      <c r="L146" s="19">
        <f t="shared" si="5"/>
        <v>11464112</v>
      </c>
      <c r="M146" s="17">
        <f t="shared" si="17"/>
        <v>5.2335526389365172E-2</v>
      </c>
      <c r="N146" s="21"/>
      <c r="O146" s="16">
        <v>260546.7</v>
      </c>
      <c r="P146" s="16" t="str">
        <f t="shared" si="18"/>
        <v>SI CUMPLE</v>
      </c>
      <c r="Q146" s="57" t="s">
        <v>1114</v>
      </c>
      <c r="R146" s="16">
        <v>260547</v>
      </c>
      <c r="S146" s="16" t="str">
        <f t="shared" si="19"/>
        <v>SI CUMPLE</v>
      </c>
      <c r="T146" s="57" t="s">
        <v>1114</v>
      </c>
      <c r="U146" s="16">
        <v>260548</v>
      </c>
      <c r="V146" s="16" t="str">
        <f t="shared" si="20"/>
        <v>SI CUMPLE</v>
      </c>
      <c r="W146" s="58" t="s">
        <v>1113</v>
      </c>
      <c r="X146" s="16">
        <v>208438.16</v>
      </c>
      <c r="Y146" s="78" t="str">
        <f t="shared" si="21"/>
        <v>SI CUMPLE</v>
      </c>
      <c r="Z146" s="71" t="s">
        <v>1114</v>
      </c>
      <c r="AA146" s="55">
        <f t="shared" si="23"/>
        <v>260548</v>
      </c>
      <c r="AB146" s="54"/>
      <c r="AC146" s="54"/>
      <c r="AD146" s="63">
        <f t="shared" si="24"/>
        <v>5.2335526389365172E-2</v>
      </c>
      <c r="AE146" s="54"/>
    </row>
    <row r="147" spans="1:31" ht="15.75" customHeight="1">
      <c r="A147" s="12">
        <f t="shared" si="22"/>
        <v>143</v>
      </c>
      <c r="B147" s="12">
        <v>1032150045</v>
      </c>
      <c r="C147" s="12">
        <v>0</v>
      </c>
      <c r="D147" s="13" t="s">
        <v>29</v>
      </c>
      <c r="E147" s="13" t="s">
        <v>336</v>
      </c>
      <c r="F147" s="13" t="s">
        <v>265</v>
      </c>
      <c r="G147" s="14" t="s">
        <v>79</v>
      </c>
      <c r="H147" s="14" t="s">
        <v>337</v>
      </c>
      <c r="I147" s="14" t="s">
        <v>34</v>
      </c>
      <c r="J147" s="20">
        <v>448</v>
      </c>
      <c r="K147" s="19">
        <v>24072</v>
      </c>
      <c r="L147" s="19">
        <f t="shared" si="5"/>
        <v>10784256</v>
      </c>
      <c r="M147" s="17">
        <f t="shared" si="17"/>
        <v>4.9231873735852333E-2</v>
      </c>
      <c r="N147" s="21" t="s">
        <v>338</v>
      </c>
      <c r="O147" s="16">
        <v>24071</v>
      </c>
      <c r="P147" s="16" t="str">
        <f t="shared" si="18"/>
        <v>SI CUMPLE</v>
      </c>
      <c r="Q147" s="57" t="s">
        <v>1114</v>
      </c>
      <c r="R147" s="16">
        <v>24072</v>
      </c>
      <c r="S147" s="16" t="str">
        <f t="shared" si="19"/>
        <v>SI CUMPLE</v>
      </c>
      <c r="T147" s="57" t="s">
        <v>1113</v>
      </c>
      <c r="U147" s="16">
        <v>24072</v>
      </c>
      <c r="V147" s="16" t="str">
        <f t="shared" si="20"/>
        <v>SI CUMPLE</v>
      </c>
      <c r="W147" s="58" t="s">
        <v>1113</v>
      </c>
      <c r="X147" s="16">
        <v>19257.599999999999</v>
      </c>
      <c r="Y147" s="78" t="str">
        <f t="shared" si="21"/>
        <v>SI CUMPLE</v>
      </c>
      <c r="Z147" s="71" t="s">
        <v>1114</v>
      </c>
      <c r="AA147" s="55">
        <f t="shared" si="23"/>
        <v>24072</v>
      </c>
      <c r="AB147" s="54"/>
      <c r="AC147" s="54"/>
      <c r="AD147" s="63">
        <f t="shared" si="24"/>
        <v>4.9231873735852333E-2</v>
      </c>
      <c r="AE147" s="54"/>
    </row>
    <row r="148" spans="1:31" ht="15.75" customHeight="1">
      <c r="A148" s="12">
        <f t="shared" si="22"/>
        <v>144</v>
      </c>
      <c r="B148" s="12">
        <v>1032412125</v>
      </c>
      <c r="C148" s="12">
        <v>0</v>
      </c>
      <c r="D148" s="13" t="s">
        <v>29</v>
      </c>
      <c r="E148" s="13" t="s">
        <v>339</v>
      </c>
      <c r="F148" s="13" t="s">
        <v>31</v>
      </c>
      <c r="G148" s="14" t="s">
        <v>79</v>
      </c>
      <c r="H148" s="14" t="s">
        <v>340</v>
      </c>
      <c r="I148" s="14" t="s">
        <v>34</v>
      </c>
      <c r="J148" s="20">
        <v>28</v>
      </c>
      <c r="K148" s="19">
        <v>375900</v>
      </c>
      <c r="L148" s="19">
        <f t="shared" si="5"/>
        <v>10525200</v>
      </c>
      <c r="M148" s="17">
        <f t="shared" si="17"/>
        <v>4.8049241175709578E-2</v>
      </c>
      <c r="N148" s="21"/>
      <c r="O148" s="16">
        <v>375899</v>
      </c>
      <c r="P148" s="16" t="str">
        <f t="shared" si="18"/>
        <v>SI CUMPLE</v>
      </c>
      <c r="Q148" s="57" t="s">
        <v>1114</v>
      </c>
      <c r="R148" s="16">
        <v>375900</v>
      </c>
      <c r="S148" s="16" t="str">
        <f t="shared" si="19"/>
        <v>SI CUMPLE</v>
      </c>
      <c r="T148" s="57" t="s">
        <v>1113</v>
      </c>
      <c r="U148" s="16">
        <v>375900</v>
      </c>
      <c r="V148" s="16" t="str">
        <f t="shared" si="20"/>
        <v>SI CUMPLE</v>
      </c>
      <c r="W148" s="58" t="s">
        <v>1113</v>
      </c>
      <c r="X148" s="16">
        <v>300720</v>
      </c>
      <c r="Y148" s="78" t="str">
        <f t="shared" si="21"/>
        <v>SI CUMPLE</v>
      </c>
      <c r="Z148" s="71" t="s">
        <v>1114</v>
      </c>
      <c r="AA148" s="55">
        <f t="shared" si="23"/>
        <v>375900</v>
      </c>
      <c r="AB148" s="54"/>
      <c r="AC148" s="54"/>
      <c r="AD148" s="63">
        <f t="shared" si="24"/>
        <v>4.8049241175709578E-2</v>
      </c>
      <c r="AE148" s="54"/>
    </row>
    <row r="149" spans="1:31" ht="15.75" customHeight="1">
      <c r="A149" s="12">
        <f t="shared" si="22"/>
        <v>145</v>
      </c>
      <c r="B149" s="12">
        <v>1032210141</v>
      </c>
      <c r="C149" s="12">
        <v>0</v>
      </c>
      <c r="D149" s="13" t="s">
        <v>29</v>
      </c>
      <c r="E149" s="13" t="s">
        <v>341</v>
      </c>
      <c r="F149" s="13" t="s">
        <v>31</v>
      </c>
      <c r="G149" s="14" t="s">
        <v>49</v>
      </c>
      <c r="H149" s="14" t="s">
        <v>342</v>
      </c>
      <c r="I149" s="14" t="s">
        <v>34</v>
      </c>
      <c r="J149" s="20">
        <v>217</v>
      </c>
      <c r="K149" s="19">
        <v>48164</v>
      </c>
      <c r="L149" s="19">
        <f t="shared" si="5"/>
        <v>10451588</v>
      </c>
      <c r="M149" s="17">
        <f t="shared" si="17"/>
        <v>4.7713190483900741E-2</v>
      </c>
      <c r="N149" s="21"/>
      <c r="O149" s="16">
        <v>48163</v>
      </c>
      <c r="P149" s="16" t="str">
        <f t="shared" si="18"/>
        <v>SI CUMPLE</v>
      </c>
      <c r="Q149" s="57" t="s">
        <v>1114</v>
      </c>
      <c r="R149" s="16">
        <v>6358</v>
      </c>
      <c r="S149" s="16" t="str">
        <f t="shared" si="19"/>
        <v>SI CUMPLE</v>
      </c>
      <c r="T149" s="57" t="s">
        <v>1114</v>
      </c>
      <c r="U149" s="16">
        <v>48164</v>
      </c>
      <c r="V149" s="16" t="str">
        <f t="shared" si="20"/>
        <v>SI CUMPLE</v>
      </c>
      <c r="W149" s="58" t="s">
        <v>1113</v>
      </c>
      <c r="X149" s="16">
        <v>38531.199999999997</v>
      </c>
      <c r="Y149" s="78" t="str">
        <f t="shared" si="21"/>
        <v>SI CUMPLE</v>
      </c>
      <c r="Z149" s="71" t="s">
        <v>1114</v>
      </c>
      <c r="AA149" s="55">
        <f t="shared" si="23"/>
        <v>48164</v>
      </c>
      <c r="AB149" s="54"/>
      <c r="AC149" s="54"/>
      <c r="AD149" s="63">
        <f t="shared" si="24"/>
        <v>4.7713190483900741E-2</v>
      </c>
      <c r="AE149" s="54"/>
    </row>
    <row r="150" spans="1:31" ht="15.75" customHeight="1">
      <c r="A150" s="12">
        <f t="shared" si="22"/>
        <v>146</v>
      </c>
      <c r="B150" s="12">
        <v>1031440016</v>
      </c>
      <c r="C150" s="12" t="s">
        <v>28</v>
      </c>
      <c r="D150" s="13" t="s">
        <v>29</v>
      </c>
      <c r="E150" s="13" t="s">
        <v>343</v>
      </c>
      <c r="F150" s="13" t="s">
        <v>31</v>
      </c>
      <c r="G150" s="14" t="s">
        <v>49</v>
      </c>
      <c r="H150" s="14" t="s">
        <v>344</v>
      </c>
      <c r="I150" s="14" t="s">
        <v>34</v>
      </c>
      <c r="J150" s="20">
        <v>5</v>
      </c>
      <c r="K150" s="19">
        <v>1740814</v>
      </c>
      <c r="L150" s="19">
        <f t="shared" si="5"/>
        <v>8704070</v>
      </c>
      <c r="M150" s="17">
        <f t="shared" si="17"/>
        <v>3.9735488032555999E-2</v>
      </c>
      <c r="N150" s="21"/>
      <c r="O150" s="16">
        <v>1740812.5</v>
      </c>
      <c r="P150" s="16" t="str">
        <f t="shared" si="18"/>
        <v>SI CUMPLE</v>
      </c>
      <c r="Q150" s="57" t="s">
        <v>1114</v>
      </c>
      <c r="R150" s="16">
        <v>1740813</v>
      </c>
      <c r="S150" s="16" t="str">
        <f t="shared" si="19"/>
        <v>SI CUMPLE</v>
      </c>
      <c r="T150" s="57" t="s">
        <v>1113</v>
      </c>
      <c r="U150" s="16">
        <v>1740814</v>
      </c>
      <c r="V150" s="16" t="str">
        <f t="shared" si="20"/>
        <v>SI CUMPLE</v>
      </c>
      <c r="W150" s="58" t="s">
        <v>1113</v>
      </c>
      <c r="X150" s="16">
        <v>1392650.8</v>
      </c>
      <c r="Y150" s="78" t="str">
        <f t="shared" si="21"/>
        <v>SI CUMPLE</v>
      </c>
      <c r="Z150" s="71" t="s">
        <v>1114</v>
      </c>
      <c r="AA150" s="55">
        <f t="shared" si="23"/>
        <v>1740814</v>
      </c>
      <c r="AB150" s="54"/>
      <c r="AC150" s="54"/>
      <c r="AD150" s="63">
        <f t="shared" si="24"/>
        <v>3.9735488032555999E-2</v>
      </c>
      <c r="AE150" s="54"/>
    </row>
    <row r="151" spans="1:31" ht="15.75" customHeight="1">
      <c r="A151" s="12">
        <f t="shared" si="22"/>
        <v>147</v>
      </c>
      <c r="B151" s="12">
        <v>1033040032</v>
      </c>
      <c r="C151" s="12">
        <v>0</v>
      </c>
      <c r="D151" s="13" t="s">
        <v>29</v>
      </c>
      <c r="E151" s="13" t="s">
        <v>345</v>
      </c>
      <c r="F151" s="13" t="s">
        <v>31</v>
      </c>
      <c r="G151" s="14" t="s">
        <v>79</v>
      </c>
      <c r="H151" s="14" t="s">
        <v>346</v>
      </c>
      <c r="I151" s="14" t="s">
        <v>34</v>
      </c>
      <c r="J151" s="20">
        <v>798</v>
      </c>
      <c r="K151" s="19">
        <v>12777</v>
      </c>
      <c r="L151" s="19">
        <f t="shared" si="5"/>
        <v>10196046</v>
      </c>
      <c r="M151" s="17">
        <f t="shared" si="17"/>
        <v>4.6546599902389393E-2</v>
      </c>
      <c r="N151" s="21"/>
      <c r="O151" s="16">
        <v>12776.1</v>
      </c>
      <c r="P151" s="16" t="str">
        <f t="shared" si="18"/>
        <v>SI CUMPLE</v>
      </c>
      <c r="Q151" s="57" t="s">
        <v>1114</v>
      </c>
      <c r="R151" s="16">
        <v>12777</v>
      </c>
      <c r="S151" s="16" t="str">
        <f t="shared" si="19"/>
        <v>SI CUMPLE</v>
      </c>
      <c r="T151" s="57" t="s">
        <v>1117</v>
      </c>
      <c r="U151" s="16">
        <v>12777</v>
      </c>
      <c r="V151" s="16" t="str">
        <f t="shared" si="20"/>
        <v>SI CUMPLE</v>
      </c>
      <c r="W151" s="58" t="s">
        <v>1113</v>
      </c>
      <c r="X151" s="16">
        <v>10221.68</v>
      </c>
      <c r="Y151" s="78" t="str">
        <f t="shared" si="21"/>
        <v>SI CUMPLE</v>
      </c>
      <c r="Z151" s="71" t="s">
        <v>1114</v>
      </c>
      <c r="AA151" s="55">
        <f t="shared" si="23"/>
        <v>12777</v>
      </c>
      <c r="AB151" s="54"/>
      <c r="AC151" s="54"/>
      <c r="AD151" s="63">
        <f t="shared" si="24"/>
        <v>4.6546599902389393E-2</v>
      </c>
      <c r="AE151" s="54"/>
    </row>
    <row r="152" spans="1:31" ht="15.75" customHeight="1">
      <c r="A152" s="12">
        <f t="shared" si="22"/>
        <v>148</v>
      </c>
      <c r="B152" s="12">
        <v>1032210009</v>
      </c>
      <c r="C152" s="12">
        <v>0</v>
      </c>
      <c r="D152" s="13" t="s">
        <v>29</v>
      </c>
      <c r="E152" s="13" t="s">
        <v>347</v>
      </c>
      <c r="F152" s="13" t="s">
        <v>31</v>
      </c>
      <c r="G152" s="14" t="s">
        <v>348</v>
      </c>
      <c r="H152" s="14" t="s">
        <v>349</v>
      </c>
      <c r="I152" s="14" t="s">
        <v>34</v>
      </c>
      <c r="J152" s="20">
        <v>21</v>
      </c>
      <c r="K152" s="19">
        <v>477215</v>
      </c>
      <c r="L152" s="19">
        <f t="shared" si="5"/>
        <v>10021515</v>
      </c>
      <c r="M152" s="17">
        <f t="shared" si="17"/>
        <v>4.5749837644984526E-2</v>
      </c>
      <c r="N152" s="21"/>
      <c r="O152" s="16">
        <v>477213.6</v>
      </c>
      <c r="P152" s="16" t="str">
        <f t="shared" si="18"/>
        <v>SI CUMPLE</v>
      </c>
      <c r="Q152" s="57" t="s">
        <v>1114</v>
      </c>
      <c r="R152" s="16">
        <v>477214</v>
      </c>
      <c r="S152" s="16" t="str">
        <f t="shared" si="19"/>
        <v>SI CUMPLE</v>
      </c>
      <c r="T152" s="57" t="s">
        <v>1113</v>
      </c>
      <c r="U152" s="16">
        <v>477215</v>
      </c>
      <c r="V152" s="16" t="str">
        <f t="shared" si="20"/>
        <v>SI CUMPLE</v>
      </c>
      <c r="W152" s="58" t="s">
        <v>1113</v>
      </c>
      <c r="X152" s="16">
        <v>381771.68</v>
      </c>
      <c r="Y152" s="78" t="str">
        <f t="shared" si="21"/>
        <v>SI CUMPLE</v>
      </c>
      <c r="Z152" s="71" t="s">
        <v>1114</v>
      </c>
      <c r="AA152" s="55">
        <f t="shared" si="23"/>
        <v>477215</v>
      </c>
      <c r="AB152" s="54"/>
      <c r="AC152" s="54"/>
      <c r="AD152" s="63">
        <f t="shared" si="24"/>
        <v>4.5749837644984526E-2</v>
      </c>
      <c r="AE152" s="54"/>
    </row>
    <row r="153" spans="1:31" ht="15.75" customHeight="1">
      <c r="A153" s="12">
        <f t="shared" si="22"/>
        <v>149</v>
      </c>
      <c r="B153" s="12">
        <v>1031220001</v>
      </c>
      <c r="C153" s="12">
        <v>0</v>
      </c>
      <c r="D153" s="13" t="s">
        <v>29</v>
      </c>
      <c r="E153" s="13" t="s">
        <v>350</v>
      </c>
      <c r="F153" s="13" t="s">
        <v>31</v>
      </c>
      <c r="G153" s="14" t="s">
        <v>79</v>
      </c>
      <c r="H153" s="14" t="s">
        <v>102</v>
      </c>
      <c r="I153" s="14" t="s">
        <v>34</v>
      </c>
      <c r="J153" s="20">
        <v>490</v>
      </c>
      <c r="K153" s="19">
        <v>19863</v>
      </c>
      <c r="L153" s="19">
        <f t="shared" si="5"/>
        <v>9732870</v>
      </c>
      <c r="M153" s="17">
        <f t="shared" si="17"/>
        <v>4.4432126511783951E-2</v>
      </c>
      <c r="N153" s="21"/>
      <c r="O153" s="16">
        <v>19862</v>
      </c>
      <c r="P153" s="16" t="str">
        <f t="shared" si="18"/>
        <v>SI CUMPLE</v>
      </c>
      <c r="Q153" s="57" t="s">
        <v>1114</v>
      </c>
      <c r="R153" s="16">
        <v>19863</v>
      </c>
      <c r="S153" s="16" t="str">
        <f t="shared" si="19"/>
        <v>SI CUMPLE</v>
      </c>
      <c r="T153" s="57" t="s">
        <v>1114</v>
      </c>
      <c r="U153" s="16">
        <v>19863</v>
      </c>
      <c r="V153" s="16" t="str">
        <f t="shared" si="20"/>
        <v>SI CUMPLE</v>
      </c>
      <c r="W153" s="58" t="s">
        <v>1113</v>
      </c>
      <c r="X153" s="16">
        <v>15890.4</v>
      </c>
      <c r="Y153" s="78" t="str">
        <f t="shared" si="21"/>
        <v>SI CUMPLE</v>
      </c>
      <c r="Z153" s="71" t="s">
        <v>1114</v>
      </c>
      <c r="AA153" s="55">
        <f t="shared" si="23"/>
        <v>19863</v>
      </c>
      <c r="AB153" s="54"/>
      <c r="AC153" s="54"/>
      <c r="AD153" s="63">
        <f t="shared" si="24"/>
        <v>4.4432126511783951E-2</v>
      </c>
      <c r="AE153" s="54"/>
    </row>
    <row r="154" spans="1:31" ht="15.75" customHeight="1">
      <c r="A154" s="12">
        <f t="shared" si="22"/>
        <v>150</v>
      </c>
      <c r="B154" s="12">
        <v>1031440250</v>
      </c>
      <c r="C154" s="12">
        <v>0</v>
      </c>
      <c r="D154" s="13" t="s">
        <v>29</v>
      </c>
      <c r="E154" s="13" t="s">
        <v>351</v>
      </c>
      <c r="F154" s="13" t="s">
        <v>31</v>
      </c>
      <c r="G154" s="14" t="s">
        <v>320</v>
      </c>
      <c r="H154" s="14" t="s">
        <v>352</v>
      </c>
      <c r="I154" s="14" t="s">
        <v>322</v>
      </c>
      <c r="J154" s="20">
        <v>7</v>
      </c>
      <c r="K154" s="19">
        <v>1369656</v>
      </c>
      <c r="L154" s="19">
        <f t="shared" si="5"/>
        <v>9587592</v>
      </c>
      <c r="M154" s="17">
        <f t="shared" si="17"/>
        <v>4.3768908933065759E-2</v>
      </c>
      <c r="N154" s="21"/>
      <c r="O154" s="16">
        <v>1369655</v>
      </c>
      <c r="P154" s="16" t="str">
        <f t="shared" si="18"/>
        <v>SI CUMPLE</v>
      </c>
      <c r="Q154" s="57" t="s">
        <v>1114</v>
      </c>
      <c r="R154" s="16">
        <v>1369656</v>
      </c>
      <c r="S154" s="16" t="str">
        <f t="shared" si="19"/>
        <v>SI CUMPLE</v>
      </c>
      <c r="T154" s="57" t="s">
        <v>1113</v>
      </c>
      <c r="U154" s="16">
        <v>1369656</v>
      </c>
      <c r="V154" s="16" t="str">
        <f t="shared" si="20"/>
        <v>SI CUMPLE</v>
      </c>
      <c r="W154" s="58" t="s">
        <v>1113</v>
      </c>
      <c r="X154" s="16">
        <v>1095724.8</v>
      </c>
      <c r="Y154" s="78" t="str">
        <f t="shared" si="21"/>
        <v>SI CUMPLE</v>
      </c>
      <c r="Z154" s="71" t="s">
        <v>1114</v>
      </c>
      <c r="AA154" s="55">
        <f t="shared" si="23"/>
        <v>1369656</v>
      </c>
      <c r="AB154" s="54"/>
      <c r="AC154" s="54"/>
      <c r="AD154" s="63">
        <f t="shared" si="24"/>
        <v>4.3768908933065759E-2</v>
      </c>
      <c r="AE154" s="54"/>
    </row>
    <row r="155" spans="1:31" ht="15.75" customHeight="1">
      <c r="A155" s="12">
        <f t="shared" si="22"/>
        <v>151</v>
      </c>
      <c r="B155" s="12">
        <v>1032170012</v>
      </c>
      <c r="C155" s="12">
        <v>0</v>
      </c>
      <c r="D155" s="13" t="s">
        <v>29</v>
      </c>
      <c r="E155" s="13" t="s">
        <v>353</v>
      </c>
      <c r="F155" s="13" t="s">
        <v>31</v>
      </c>
      <c r="G155" s="14" t="s">
        <v>67</v>
      </c>
      <c r="H155" s="14" t="s">
        <v>354</v>
      </c>
      <c r="I155" s="14" t="s">
        <v>34</v>
      </c>
      <c r="J155" s="20">
        <v>2</v>
      </c>
      <c r="K155" s="19">
        <v>4499650</v>
      </c>
      <c r="L155" s="19">
        <f t="shared" si="5"/>
        <v>8999300</v>
      </c>
      <c r="M155" s="17">
        <f t="shared" si="17"/>
        <v>4.1083260756333673E-2</v>
      </c>
      <c r="N155" s="21"/>
      <c r="O155" s="16">
        <v>4499649</v>
      </c>
      <c r="P155" s="16" t="str">
        <f t="shared" si="18"/>
        <v>SI CUMPLE</v>
      </c>
      <c r="Q155" s="57" t="s">
        <v>1114</v>
      </c>
      <c r="R155" s="16">
        <v>4499650</v>
      </c>
      <c r="S155" s="16" t="str">
        <f t="shared" si="19"/>
        <v>SI CUMPLE</v>
      </c>
      <c r="T155" s="57" t="s">
        <v>1113</v>
      </c>
      <c r="U155" s="16">
        <v>4499650</v>
      </c>
      <c r="V155" s="16" t="str">
        <f t="shared" si="20"/>
        <v>SI CUMPLE</v>
      </c>
      <c r="W155" s="58" t="s">
        <v>1113</v>
      </c>
      <c r="X155" s="16">
        <v>3599720</v>
      </c>
      <c r="Y155" s="78" t="str">
        <f t="shared" si="21"/>
        <v>SI CUMPLE</v>
      </c>
      <c r="Z155" s="71" t="s">
        <v>1114</v>
      </c>
      <c r="AA155" s="55">
        <f t="shared" si="23"/>
        <v>4499650</v>
      </c>
      <c r="AB155" s="54"/>
      <c r="AC155" s="54"/>
      <c r="AD155" s="63">
        <f t="shared" si="24"/>
        <v>4.1083260756333673E-2</v>
      </c>
      <c r="AE155" s="54"/>
    </row>
    <row r="156" spans="1:31" ht="15.75" customHeight="1">
      <c r="A156" s="12">
        <f t="shared" si="22"/>
        <v>152</v>
      </c>
      <c r="B156" s="12">
        <v>1031250093</v>
      </c>
      <c r="C156" s="12">
        <v>0</v>
      </c>
      <c r="D156" s="13" t="s">
        <v>29</v>
      </c>
      <c r="E156" s="13" t="s">
        <v>355</v>
      </c>
      <c r="F156" s="13" t="s">
        <v>186</v>
      </c>
      <c r="G156" s="14" t="s">
        <v>186</v>
      </c>
      <c r="H156" s="14" t="s">
        <v>356</v>
      </c>
      <c r="I156" s="14" t="s">
        <v>187</v>
      </c>
      <c r="J156" s="20">
        <v>968</v>
      </c>
      <c r="K156" s="19">
        <v>10304</v>
      </c>
      <c r="L156" s="19">
        <f t="shared" si="5"/>
        <v>9974272</v>
      </c>
      <c r="M156" s="17">
        <f t="shared" si="17"/>
        <v>4.5534165705176821E-2</v>
      </c>
      <c r="N156" s="21"/>
      <c r="O156" s="16">
        <v>10302.6</v>
      </c>
      <c r="P156" s="16" t="str">
        <f t="shared" si="18"/>
        <v>SI CUMPLE</v>
      </c>
      <c r="Q156" s="57" t="s">
        <v>1114</v>
      </c>
      <c r="R156" s="16">
        <v>10304</v>
      </c>
      <c r="S156" s="16" t="str">
        <f t="shared" si="19"/>
        <v>SI CUMPLE</v>
      </c>
      <c r="T156" s="57" t="s">
        <v>1113</v>
      </c>
      <c r="U156" s="16">
        <v>10304</v>
      </c>
      <c r="V156" s="16" t="str">
        <f t="shared" si="20"/>
        <v>SI CUMPLE</v>
      </c>
      <c r="W156" s="58" t="s">
        <v>1113</v>
      </c>
      <c r="X156" s="16">
        <v>8242.8799999999992</v>
      </c>
      <c r="Y156" s="78" t="str">
        <f t="shared" si="21"/>
        <v>SI CUMPLE</v>
      </c>
      <c r="Z156" s="71" t="s">
        <v>1114</v>
      </c>
      <c r="AA156" s="55">
        <f t="shared" si="23"/>
        <v>10304</v>
      </c>
      <c r="AB156" s="54"/>
      <c r="AC156" s="54"/>
      <c r="AD156" s="63">
        <f t="shared" si="24"/>
        <v>4.5534165705176821E-2</v>
      </c>
      <c r="AE156" s="54"/>
    </row>
    <row r="157" spans="1:31" ht="15.75" customHeight="1">
      <c r="A157" s="12">
        <f t="shared" si="22"/>
        <v>153</v>
      </c>
      <c r="B157" s="12">
        <v>1032911074</v>
      </c>
      <c r="C157" s="12" t="s">
        <v>28</v>
      </c>
      <c r="D157" s="13" t="s">
        <v>29</v>
      </c>
      <c r="E157" s="13" t="s">
        <v>357</v>
      </c>
      <c r="F157" s="13" t="s">
        <v>31</v>
      </c>
      <c r="G157" s="14" t="s">
        <v>79</v>
      </c>
      <c r="H157" s="14" t="s">
        <v>358</v>
      </c>
      <c r="I157" s="14" t="s">
        <v>34</v>
      </c>
      <c r="J157" s="20">
        <v>21</v>
      </c>
      <c r="K157" s="19">
        <v>365837</v>
      </c>
      <c r="L157" s="19">
        <f t="shared" si="5"/>
        <v>7682577</v>
      </c>
      <c r="M157" s="17">
        <f t="shared" si="17"/>
        <v>3.5072207190738357E-2</v>
      </c>
      <c r="N157" s="21" t="s">
        <v>93</v>
      </c>
      <c r="O157" s="16">
        <v>365835.5</v>
      </c>
      <c r="P157" s="16" t="str">
        <f t="shared" si="18"/>
        <v>SI CUMPLE</v>
      </c>
      <c r="Q157" s="57" t="s">
        <v>1114</v>
      </c>
      <c r="R157" s="16">
        <v>365836</v>
      </c>
      <c r="S157" s="16" t="str">
        <f t="shared" si="19"/>
        <v>SI CUMPLE</v>
      </c>
      <c r="T157" s="57" t="s">
        <v>1113</v>
      </c>
      <c r="U157" s="16">
        <v>365837</v>
      </c>
      <c r="V157" s="16" t="str">
        <f t="shared" si="20"/>
        <v>SI CUMPLE</v>
      </c>
      <c r="W157" s="58" t="s">
        <v>1113</v>
      </c>
      <c r="X157" s="16">
        <v>292669.2</v>
      </c>
      <c r="Y157" s="78" t="str">
        <f t="shared" si="21"/>
        <v>SI CUMPLE</v>
      </c>
      <c r="Z157" s="71" t="s">
        <v>1114</v>
      </c>
      <c r="AA157" s="55">
        <f t="shared" si="23"/>
        <v>365837</v>
      </c>
      <c r="AB157" s="54"/>
      <c r="AC157" s="54"/>
      <c r="AD157" s="63">
        <f t="shared" si="24"/>
        <v>3.5072207190738357E-2</v>
      </c>
      <c r="AE157" s="54"/>
    </row>
    <row r="158" spans="1:31" ht="15.75" customHeight="1">
      <c r="A158" s="12">
        <f t="shared" si="22"/>
        <v>154</v>
      </c>
      <c r="B158" s="12">
        <v>1032910901</v>
      </c>
      <c r="C158" s="12">
        <v>0</v>
      </c>
      <c r="D158" s="13" t="s">
        <v>29</v>
      </c>
      <c r="E158" s="13" t="s">
        <v>359</v>
      </c>
      <c r="F158" s="13" t="s">
        <v>31</v>
      </c>
      <c r="G158" s="41" t="s">
        <v>1092</v>
      </c>
      <c r="H158" s="14" t="s">
        <v>360</v>
      </c>
      <c r="I158" s="14" t="s">
        <v>34</v>
      </c>
      <c r="J158" s="20">
        <v>2</v>
      </c>
      <c r="K158" s="19">
        <v>4882488</v>
      </c>
      <c r="L158" s="19">
        <f t="shared" si="5"/>
        <v>9764976</v>
      </c>
      <c r="M158" s="17">
        <f t="shared" si="17"/>
        <v>4.4578695597139797E-2</v>
      </c>
      <c r="N158" s="21"/>
      <c r="O158" s="16">
        <v>4882487</v>
      </c>
      <c r="P158" s="16" t="str">
        <f t="shared" si="18"/>
        <v>SI CUMPLE</v>
      </c>
      <c r="Q158" s="57" t="s">
        <v>1114</v>
      </c>
      <c r="R158" s="16">
        <v>4882488</v>
      </c>
      <c r="S158" s="16" t="str">
        <f t="shared" si="19"/>
        <v>SI CUMPLE</v>
      </c>
      <c r="T158" s="57" t="s">
        <v>1113</v>
      </c>
      <c r="U158" s="16">
        <v>4000000</v>
      </c>
      <c r="V158" s="16" t="str">
        <f t="shared" si="20"/>
        <v>SI CUMPLE</v>
      </c>
      <c r="W158" s="58" t="s">
        <v>1113</v>
      </c>
      <c r="X158" s="16">
        <v>3905990.4</v>
      </c>
      <c r="Y158" s="78" t="str">
        <f t="shared" si="21"/>
        <v>SI CUMPLE</v>
      </c>
      <c r="Z158" s="71" t="s">
        <v>1114</v>
      </c>
      <c r="AA158" s="55">
        <f t="shared" si="23"/>
        <v>4000000</v>
      </c>
      <c r="AB158" s="54"/>
      <c r="AC158" s="54"/>
      <c r="AD158" s="63">
        <f t="shared" si="24"/>
        <v>4.4578695597139797E-2</v>
      </c>
      <c r="AE158" s="54"/>
    </row>
    <row r="159" spans="1:31" ht="15.75" customHeight="1">
      <c r="A159" s="12">
        <f t="shared" si="22"/>
        <v>155</v>
      </c>
      <c r="B159" s="12">
        <v>1031440177</v>
      </c>
      <c r="C159" s="12">
        <v>0</v>
      </c>
      <c r="D159" s="13" t="s">
        <v>29</v>
      </c>
      <c r="E159" s="13" t="s">
        <v>361</v>
      </c>
      <c r="F159" s="13" t="s">
        <v>186</v>
      </c>
      <c r="G159" s="14" t="s">
        <v>186</v>
      </c>
      <c r="H159" s="14" t="s">
        <v>121</v>
      </c>
      <c r="I159" s="14" t="s">
        <v>187</v>
      </c>
      <c r="J159" s="20">
        <v>56</v>
      </c>
      <c r="K159" s="19">
        <v>149228</v>
      </c>
      <c r="L159" s="19">
        <f t="shared" si="5"/>
        <v>8356768</v>
      </c>
      <c r="M159" s="17">
        <f t="shared" si="17"/>
        <v>3.8149998202547421E-2</v>
      </c>
      <c r="N159" s="21"/>
      <c r="O159" s="16">
        <v>149226.5</v>
      </c>
      <c r="P159" s="16" t="str">
        <f t="shared" si="18"/>
        <v>SI CUMPLE</v>
      </c>
      <c r="Q159" s="57" t="s">
        <v>1114</v>
      </c>
      <c r="R159" s="16">
        <v>149227</v>
      </c>
      <c r="S159" s="16" t="str">
        <f t="shared" si="19"/>
        <v>SI CUMPLE</v>
      </c>
      <c r="T159" s="57" t="s">
        <v>1113</v>
      </c>
      <c r="U159" s="16">
        <v>149228</v>
      </c>
      <c r="V159" s="16" t="str">
        <f t="shared" si="20"/>
        <v>SI CUMPLE</v>
      </c>
      <c r="W159" s="58" t="s">
        <v>1113</v>
      </c>
      <c r="X159" s="16">
        <v>119382</v>
      </c>
      <c r="Y159" s="78" t="str">
        <f t="shared" si="21"/>
        <v>SI CUMPLE</v>
      </c>
      <c r="Z159" s="71" t="s">
        <v>1114</v>
      </c>
      <c r="AA159" s="55">
        <f t="shared" si="23"/>
        <v>149228</v>
      </c>
      <c r="AB159" s="54"/>
      <c r="AC159" s="54"/>
      <c r="AD159" s="63">
        <f t="shared" si="24"/>
        <v>3.8149998202547421E-2</v>
      </c>
      <c r="AE159" s="54"/>
    </row>
    <row r="160" spans="1:31" ht="15.75" customHeight="1">
      <c r="A160" s="12">
        <f t="shared" si="22"/>
        <v>156</v>
      </c>
      <c r="B160" s="12">
        <v>1032210083</v>
      </c>
      <c r="C160" s="12">
        <v>0</v>
      </c>
      <c r="D160" s="13" t="s">
        <v>29</v>
      </c>
      <c r="E160" s="13" t="s">
        <v>362</v>
      </c>
      <c r="F160" s="13" t="s">
        <v>186</v>
      </c>
      <c r="G160" s="14" t="s">
        <v>186</v>
      </c>
      <c r="H160" s="14" t="s">
        <v>197</v>
      </c>
      <c r="I160" s="14" t="s">
        <v>187</v>
      </c>
      <c r="J160" s="20">
        <v>35</v>
      </c>
      <c r="K160" s="19">
        <v>235887</v>
      </c>
      <c r="L160" s="19">
        <f t="shared" si="5"/>
        <v>8256045</v>
      </c>
      <c r="M160" s="17">
        <f t="shared" si="17"/>
        <v>3.769018140866788E-2</v>
      </c>
      <c r="N160" s="21"/>
      <c r="O160" s="16">
        <v>235886.4</v>
      </c>
      <c r="P160" s="16" t="str">
        <f t="shared" si="18"/>
        <v>SI CUMPLE</v>
      </c>
      <c r="Q160" s="57" t="s">
        <v>1114</v>
      </c>
      <c r="R160" s="16">
        <v>235887</v>
      </c>
      <c r="S160" s="16" t="str">
        <f t="shared" si="19"/>
        <v>SI CUMPLE</v>
      </c>
      <c r="T160" s="57" t="s">
        <v>1113</v>
      </c>
      <c r="U160" s="16">
        <v>190000</v>
      </c>
      <c r="V160" s="16" t="str">
        <f t="shared" si="20"/>
        <v>SI CUMPLE</v>
      </c>
      <c r="W160" s="58" t="s">
        <v>1113</v>
      </c>
      <c r="X160" s="16">
        <v>188709.92</v>
      </c>
      <c r="Y160" s="78" t="str">
        <f t="shared" si="21"/>
        <v>SI CUMPLE</v>
      </c>
      <c r="Z160" s="71" t="s">
        <v>1114</v>
      </c>
      <c r="AA160" s="55">
        <f t="shared" si="23"/>
        <v>190000</v>
      </c>
      <c r="AB160" s="54"/>
      <c r="AC160" s="54"/>
      <c r="AD160" s="63">
        <f t="shared" si="24"/>
        <v>3.769018140866788E-2</v>
      </c>
      <c r="AE160" s="54"/>
    </row>
    <row r="161" spans="1:31" ht="15.75" customHeight="1">
      <c r="A161" s="12">
        <f t="shared" si="22"/>
        <v>157</v>
      </c>
      <c r="B161" s="12">
        <v>1031040011</v>
      </c>
      <c r="C161" s="12">
        <v>0</v>
      </c>
      <c r="D161" s="13" t="s">
        <v>29</v>
      </c>
      <c r="E161" s="13" t="s">
        <v>363</v>
      </c>
      <c r="F161" s="13" t="s">
        <v>31</v>
      </c>
      <c r="G161" s="14" t="s">
        <v>79</v>
      </c>
      <c r="H161" s="14" t="s">
        <v>364</v>
      </c>
      <c r="I161" s="14" t="s">
        <v>34</v>
      </c>
      <c r="J161" s="20">
        <v>7</v>
      </c>
      <c r="K161" s="19">
        <v>1179148</v>
      </c>
      <c r="L161" s="19">
        <f t="shared" si="5"/>
        <v>8254036</v>
      </c>
      <c r="M161" s="17">
        <f t="shared" si="17"/>
        <v>3.7681009998573815E-2</v>
      </c>
      <c r="N161" s="21"/>
      <c r="O161" s="16">
        <v>1179147</v>
      </c>
      <c r="P161" s="16" t="str">
        <f t="shared" si="18"/>
        <v>SI CUMPLE</v>
      </c>
      <c r="Q161" s="57" t="s">
        <v>1114</v>
      </c>
      <c r="R161" s="16">
        <v>1179148</v>
      </c>
      <c r="S161" s="16" t="str">
        <f t="shared" si="19"/>
        <v>SI CUMPLE</v>
      </c>
      <c r="T161" s="57" t="s">
        <v>1113</v>
      </c>
      <c r="U161" s="16"/>
      <c r="V161" s="16" t="str">
        <f t="shared" si="20"/>
        <v>SI CUMPLE</v>
      </c>
      <c r="W161" s="81" t="s">
        <v>1118</v>
      </c>
      <c r="X161" s="16">
        <v>943318.4</v>
      </c>
      <c r="Y161" s="78" t="str">
        <f t="shared" si="21"/>
        <v>SI CUMPLE</v>
      </c>
      <c r="Z161" s="71" t="s">
        <v>1114</v>
      </c>
      <c r="AA161" s="55">
        <f t="shared" si="23"/>
        <v>0</v>
      </c>
      <c r="AB161" s="54"/>
      <c r="AC161" s="54"/>
      <c r="AD161" s="63"/>
      <c r="AE161" s="54"/>
    </row>
    <row r="162" spans="1:31" ht="15.75" customHeight="1">
      <c r="A162" s="12">
        <f t="shared" si="22"/>
        <v>158</v>
      </c>
      <c r="B162" s="12">
        <v>1032210018</v>
      </c>
      <c r="C162" s="12">
        <v>0</v>
      </c>
      <c r="D162" s="13" t="s">
        <v>29</v>
      </c>
      <c r="E162" s="13" t="s">
        <v>365</v>
      </c>
      <c r="F162" s="13" t="s">
        <v>31</v>
      </c>
      <c r="G162" s="14" t="s">
        <v>36</v>
      </c>
      <c r="H162" s="14" t="s">
        <v>344</v>
      </c>
      <c r="I162" s="14" t="s">
        <v>34</v>
      </c>
      <c r="J162" s="20">
        <v>28</v>
      </c>
      <c r="K162" s="19">
        <v>293077</v>
      </c>
      <c r="L162" s="19">
        <f t="shared" si="5"/>
        <v>8206156</v>
      </c>
      <c r="M162" s="17">
        <f t="shared" si="17"/>
        <v>3.7462430050687508E-2</v>
      </c>
      <c r="N162" s="21"/>
      <c r="O162" s="16">
        <v>293075.5</v>
      </c>
      <c r="P162" s="16" t="str">
        <f t="shared" si="18"/>
        <v>SI CUMPLE</v>
      </c>
      <c r="Q162" s="57" t="s">
        <v>1114</v>
      </c>
      <c r="R162" s="16">
        <v>293076</v>
      </c>
      <c r="S162" s="16" t="str">
        <f t="shared" si="19"/>
        <v>SI CUMPLE</v>
      </c>
      <c r="T162" s="57" t="s">
        <v>1116</v>
      </c>
      <c r="U162" s="16">
        <v>293077</v>
      </c>
      <c r="V162" s="16" t="str">
        <f t="shared" si="20"/>
        <v>SI CUMPLE</v>
      </c>
      <c r="W162" s="58" t="s">
        <v>1113</v>
      </c>
      <c r="X162" s="16">
        <v>234461.2</v>
      </c>
      <c r="Y162" s="78" t="str">
        <f t="shared" si="21"/>
        <v>SI CUMPLE</v>
      </c>
      <c r="Z162" s="71" t="s">
        <v>1114</v>
      </c>
      <c r="AA162" s="55">
        <f t="shared" si="23"/>
        <v>293077</v>
      </c>
      <c r="AB162" s="54"/>
      <c r="AC162" s="54"/>
      <c r="AD162" s="63">
        <f t="shared" si="24"/>
        <v>3.7462430050687508E-2</v>
      </c>
      <c r="AE162" s="54"/>
    </row>
    <row r="163" spans="1:31" ht="15.75" customHeight="1">
      <c r="A163" s="12">
        <f t="shared" si="22"/>
        <v>159</v>
      </c>
      <c r="B163" s="12">
        <v>1032210054</v>
      </c>
      <c r="C163" s="12">
        <v>0</v>
      </c>
      <c r="D163" s="13" t="s">
        <v>29</v>
      </c>
      <c r="E163" s="13" t="s">
        <v>366</v>
      </c>
      <c r="F163" s="13" t="s">
        <v>31</v>
      </c>
      <c r="G163" s="14" t="s">
        <v>79</v>
      </c>
      <c r="H163" s="14" t="s">
        <v>367</v>
      </c>
      <c r="I163" s="14" t="s">
        <v>34</v>
      </c>
      <c r="J163" s="20">
        <v>7</v>
      </c>
      <c r="K163" s="19">
        <v>1170271</v>
      </c>
      <c r="L163" s="19">
        <f t="shared" si="5"/>
        <v>8191897</v>
      </c>
      <c r="M163" s="17">
        <f t="shared" si="17"/>
        <v>3.7397335408312596E-2</v>
      </c>
      <c r="N163" s="21"/>
      <c r="O163" s="16">
        <v>1170270.1000000001</v>
      </c>
      <c r="P163" s="16" t="str">
        <f t="shared" si="18"/>
        <v>SI CUMPLE</v>
      </c>
      <c r="Q163" s="57" t="s">
        <v>1114</v>
      </c>
      <c r="R163" s="16">
        <v>1170271</v>
      </c>
      <c r="S163" s="16" t="str">
        <f t="shared" si="19"/>
        <v>SI CUMPLE</v>
      </c>
      <c r="T163" s="57" t="s">
        <v>1113</v>
      </c>
      <c r="U163" s="16">
        <v>1170271</v>
      </c>
      <c r="V163" s="16" t="str">
        <f t="shared" si="20"/>
        <v>SI CUMPLE</v>
      </c>
      <c r="W163" s="58" t="s">
        <v>1113</v>
      </c>
      <c r="X163" s="16">
        <v>936216.88</v>
      </c>
      <c r="Y163" s="78" t="str">
        <f t="shared" si="21"/>
        <v>SI CUMPLE</v>
      </c>
      <c r="Z163" s="71" t="s">
        <v>1114</v>
      </c>
      <c r="AA163" s="55">
        <f t="shared" si="23"/>
        <v>1170271</v>
      </c>
      <c r="AB163" s="54"/>
      <c r="AC163" s="54"/>
      <c r="AD163" s="63">
        <f t="shared" si="24"/>
        <v>3.7397335408312596E-2</v>
      </c>
      <c r="AE163" s="54"/>
    </row>
    <row r="164" spans="1:31" ht="15.75" customHeight="1">
      <c r="A164" s="12">
        <f t="shared" si="22"/>
        <v>160</v>
      </c>
      <c r="B164" s="12">
        <v>1033610070</v>
      </c>
      <c r="C164" s="12">
        <v>0</v>
      </c>
      <c r="D164" s="13" t="s">
        <v>29</v>
      </c>
      <c r="E164" s="13" t="s">
        <v>368</v>
      </c>
      <c r="F164" s="13" t="s">
        <v>31</v>
      </c>
      <c r="G164" s="14" t="s">
        <v>49</v>
      </c>
      <c r="H164" s="14" t="s">
        <v>369</v>
      </c>
      <c r="I164" s="14" t="s">
        <v>34</v>
      </c>
      <c r="J164" s="20">
        <v>7</v>
      </c>
      <c r="K164" s="19">
        <v>1145376</v>
      </c>
      <c r="L164" s="19">
        <f t="shared" si="5"/>
        <v>8017632</v>
      </c>
      <c r="M164" s="17">
        <f t="shared" si="17"/>
        <v>3.6601787483951535E-2</v>
      </c>
      <c r="N164" s="21"/>
      <c r="O164" s="16">
        <v>1145375</v>
      </c>
      <c r="P164" s="16" t="str">
        <f t="shared" si="18"/>
        <v>SI CUMPLE</v>
      </c>
      <c r="Q164" s="57" t="s">
        <v>1114</v>
      </c>
      <c r="R164" s="16">
        <v>1145376</v>
      </c>
      <c r="S164" s="16" t="str">
        <f t="shared" si="19"/>
        <v>SI CUMPLE</v>
      </c>
      <c r="T164" s="57" t="s">
        <v>1114</v>
      </c>
      <c r="U164" s="16">
        <v>1145376</v>
      </c>
      <c r="V164" s="16" t="str">
        <f t="shared" si="20"/>
        <v>SI CUMPLE</v>
      </c>
      <c r="W164" s="58" t="s">
        <v>1113</v>
      </c>
      <c r="X164" s="16">
        <v>916300.80000000005</v>
      </c>
      <c r="Y164" s="78" t="str">
        <f t="shared" si="21"/>
        <v>SI CUMPLE</v>
      </c>
      <c r="Z164" s="71" t="s">
        <v>1114</v>
      </c>
      <c r="AA164" s="55">
        <f t="shared" si="23"/>
        <v>1145376</v>
      </c>
      <c r="AB164" s="54"/>
      <c r="AC164" s="54"/>
      <c r="AD164" s="63">
        <f t="shared" si="24"/>
        <v>3.6601787483951535E-2</v>
      </c>
      <c r="AE164" s="54"/>
    </row>
    <row r="165" spans="1:31" ht="15.75" customHeight="1">
      <c r="A165" s="12">
        <f t="shared" si="22"/>
        <v>161</v>
      </c>
      <c r="B165" s="12">
        <v>1031440015</v>
      </c>
      <c r="C165" s="12">
        <v>0</v>
      </c>
      <c r="D165" s="13" t="s">
        <v>29</v>
      </c>
      <c r="E165" s="13" t="s">
        <v>370</v>
      </c>
      <c r="F165" s="13" t="s">
        <v>180</v>
      </c>
      <c r="G165" s="14" t="s">
        <v>181</v>
      </c>
      <c r="H165" s="14" t="s">
        <v>371</v>
      </c>
      <c r="I165" s="14" t="s">
        <v>183</v>
      </c>
      <c r="J165" s="20">
        <v>588</v>
      </c>
      <c r="K165" s="19">
        <v>13580</v>
      </c>
      <c r="L165" s="19">
        <f t="shared" si="5"/>
        <v>7985040</v>
      </c>
      <c r="M165" s="17">
        <f t="shared" si="17"/>
        <v>3.6452999729951731E-2</v>
      </c>
      <c r="N165" s="21"/>
      <c r="O165" s="16">
        <v>13579</v>
      </c>
      <c r="P165" s="16" t="str">
        <f t="shared" si="18"/>
        <v>SI CUMPLE</v>
      </c>
      <c r="Q165" s="57" t="s">
        <v>1114</v>
      </c>
      <c r="R165" s="16">
        <v>13580</v>
      </c>
      <c r="S165" s="16" t="str">
        <f t="shared" si="19"/>
        <v>SI CUMPLE</v>
      </c>
      <c r="T165" s="57" t="s">
        <v>1113</v>
      </c>
      <c r="U165" s="16">
        <v>13580</v>
      </c>
      <c r="V165" s="16" t="str">
        <f t="shared" si="20"/>
        <v>SI CUMPLE</v>
      </c>
      <c r="W165" s="58" t="s">
        <v>1113</v>
      </c>
      <c r="X165" s="16">
        <v>10864</v>
      </c>
      <c r="Y165" s="78" t="str">
        <f t="shared" si="21"/>
        <v>SI CUMPLE</v>
      </c>
      <c r="Z165" s="71" t="s">
        <v>1114</v>
      </c>
      <c r="AA165" s="55">
        <f t="shared" si="23"/>
        <v>13580</v>
      </c>
      <c r="AB165" s="54"/>
      <c r="AC165" s="54"/>
      <c r="AD165" s="63">
        <f t="shared" si="24"/>
        <v>3.6452999729951731E-2</v>
      </c>
      <c r="AE165" s="54"/>
    </row>
    <row r="166" spans="1:31" ht="15.75" customHeight="1">
      <c r="A166" s="12">
        <f t="shared" si="22"/>
        <v>162</v>
      </c>
      <c r="B166" s="12">
        <v>1031011023</v>
      </c>
      <c r="C166" s="12">
        <v>0</v>
      </c>
      <c r="D166" s="13" t="s">
        <v>29</v>
      </c>
      <c r="E166" s="13" t="s">
        <v>372</v>
      </c>
      <c r="F166" s="13" t="s">
        <v>31</v>
      </c>
      <c r="G166" s="14" t="s">
        <v>79</v>
      </c>
      <c r="H166" s="14" t="s">
        <v>156</v>
      </c>
      <c r="I166" s="14" t="s">
        <v>34</v>
      </c>
      <c r="J166" s="20">
        <v>77</v>
      </c>
      <c r="K166" s="19">
        <v>101785</v>
      </c>
      <c r="L166" s="19">
        <f t="shared" si="5"/>
        <v>7837445</v>
      </c>
      <c r="M166" s="17">
        <f t="shared" si="17"/>
        <v>3.5779204671299275E-2</v>
      </c>
      <c r="N166" s="21"/>
      <c r="O166" s="16">
        <v>101784</v>
      </c>
      <c r="P166" s="16" t="str">
        <f t="shared" si="18"/>
        <v>SI CUMPLE</v>
      </c>
      <c r="Q166" s="57" t="s">
        <v>1114</v>
      </c>
      <c r="R166" s="16">
        <v>101785</v>
      </c>
      <c r="S166" s="16" t="str">
        <f t="shared" si="19"/>
        <v>SI CUMPLE</v>
      </c>
      <c r="T166" s="57" t="s">
        <v>1113</v>
      </c>
      <c r="U166" s="16">
        <v>101785</v>
      </c>
      <c r="V166" s="16" t="str">
        <f t="shared" si="20"/>
        <v>SI CUMPLE</v>
      </c>
      <c r="W166" s="58" t="s">
        <v>1113</v>
      </c>
      <c r="X166" s="16">
        <v>81428</v>
      </c>
      <c r="Y166" s="78" t="str">
        <f t="shared" si="21"/>
        <v>SI CUMPLE</v>
      </c>
      <c r="Z166" s="71" t="s">
        <v>1114</v>
      </c>
      <c r="AA166" s="55">
        <f t="shared" si="23"/>
        <v>101785</v>
      </c>
      <c r="AB166" s="54"/>
      <c r="AC166" s="54"/>
      <c r="AD166" s="63">
        <f t="shared" si="24"/>
        <v>3.5779204671299275E-2</v>
      </c>
      <c r="AE166" s="54"/>
    </row>
    <row r="167" spans="1:31" ht="15.75" customHeight="1">
      <c r="A167" s="12">
        <f t="shared" si="22"/>
        <v>163</v>
      </c>
      <c r="B167" s="12">
        <v>1031810076</v>
      </c>
      <c r="C167" s="12">
        <v>0</v>
      </c>
      <c r="D167" s="13" t="s">
        <v>29</v>
      </c>
      <c r="E167" s="13" t="s">
        <v>373</v>
      </c>
      <c r="F167" s="13" t="s">
        <v>186</v>
      </c>
      <c r="G167" s="14" t="s">
        <v>186</v>
      </c>
      <c r="H167" s="14" t="s">
        <v>374</v>
      </c>
      <c r="I167" s="14" t="s">
        <v>187</v>
      </c>
      <c r="J167" s="20">
        <v>6734</v>
      </c>
      <c r="K167" s="19">
        <v>1667</v>
      </c>
      <c r="L167" s="19">
        <f t="shared" si="5"/>
        <v>11225578</v>
      </c>
      <c r="M167" s="17">
        <f t="shared" si="17"/>
        <v>5.1246580080068743E-2</v>
      </c>
      <c r="N167" s="21"/>
      <c r="O167" s="16">
        <v>1666.25</v>
      </c>
      <c r="P167" s="16" t="str">
        <f t="shared" si="18"/>
        <v>SI CUMPLE</v>
      </c>
      <c r="Q167" s="57" t="s">
        <v>1114</v>
      </c>
      <c r="R167" s="16">
        <v>1667</v>
      </c>
      <c r="S167" s="16" t="str">
        <f t="shared" si="19"/>
        <v>SI CUMPLE</v>
      </c>
      <c r="T167" s="57" t="s">
        <v>1113</v>
      </c>
      <c r="U167" s="16">
        <v>1400</v>
      </c>
      <c r="V167" s="16" t="str">
        <f t="shared" si="20"/>
        <v>SI CUMPLE</v>
      </c>
      <c r="W167" s="58" t="s">
        <v>1113</v>
      </c>
      <c r="X167" s="16">
        <v>1333.8</v>
      </c>
      <c r="Y167" s="78" t="str">
        <f t="shared" si="21"/>
        <v>SI CUMPLE</v>
      </c>
      <c r="Z167" s="71" t="s">
        <v>1114</v>
      </c>
      <c r="AA167" s="55">
        <f t="shared" si="23"/>
        <v>1400</v>
      </c>
      <c r="AB167" s="54"/>
      <c r="AC167" s="54"/>
      <c r="AD167" s="63">
        <f t="shared" si="24"/>
        <v>5.1246580080068743E-2</v>
      </c>
      <c r="AE167" s="54"/>
    </row>
    <row r="168" spans="1:31" ht="15.75" customHeight="1">
      <c r="A168" s="12">
        <f t="shared" si="22"/>
        <v>164</v>
      </c>
      <c r="B168" s="12">
        <v>1032210020</v>
      </c>
      <c r="C168" s="12" t="s">
        <v>28</v>
      </c>
      <c r="D168" s="13" t="s">
        <v>29</v>
      </c>
      <c r="E168" s="13" t="s">
        <v>96</v>
      </c>
      <c r="F168" s="13" t="s">
        <v>31</v>
      </c>
      <c r="G168" s="14" t="s">
        <v>79</v>
      </c>
      <c r="H168" s="14" t="s">
        <v>375</v>
      </c>
      <c r="I168" s="14" t="s">
        <v>34</v>
      </c>
      <c r="J168" s="20">
        <v>3</v>
      </c>
      <c r="K168" s="19">
        <v>2591420</v>
      </c>
      <c r="L168" s="19">
        <f t="shared" si="5"/>
        <v>7774260</v>
      </c>
      <c r="M168" s="17">
        <f t="shared" si="17"/>
        <v>3.5490754921775537E-2</v>
      </c>
      <c r="N168" s="21"/>
      <c r="O168" s="16">
        <v>2591419</v>
      </c>
      <c r="P168" s="16" t="str">
        <f t="shared" si="18"/>
        <v>SI CUMPLE</v>
      </c>
      <c r="Q168" s="57" t="s">
        <v>1114</v>
      </c>
      <c r="R168" s="16">
        <v>2591420</v>
      </c>
      <c r="S168" s="16" t="str">
        <f t="shared" si="19"/>
        <v>SI CUMPLE</v>
      </c>
      <c r="T168" s="57" t="s">
        <v>1113</v>
      </c>
      <c r="U168" s="16">
        <v>2591420</v>
      </c>
      <c r="V168" s="16" t="str">
        <f t="shared" si="20"/>
        <v>SI CUMPLE</v>
      </c>
      <c r="W168" s="58" t="s">
        <v>1113</v>
      </c>
      <c r="X168" s="16">
        <v>2073136</v>
      </c>
      <c r="Y168" s="78" t="str">
        <f t="shared" si="21"/>
        <v>SI CUMPLE</v>
      </c>
      <c r="Z168" s="71" t="s">
        <v>1114</v>
      </c>
      <c r="AA168" s="55">
        <f t="shared" si="23"/>
        <v>2591420</v>
      </c>
      <c r="AB168" s="54"/>
      <c r="AC168" s="54"/>
      <c r="AD168" s="63">
        <f t="shared" si="24"/>
        <v>3.5490754921775537E-2</v>
      </c>
      <c r="AE168" s="54"/>
    </row>
    <row r="169" spans="1:31" ht="15.75" customHeight="1">
      <c r="A169" s="12">
        <f t="shared" si="22"/>
        <v>165</v>
      </c>
      <c r="B169" s="12">
        <v>1032412168</v>
      </c>
      <c r="C169" s="12" t="s">
        <v>46</v>
      </c>
      <c r="D169" s="13" t="s">
        <v>29</v>
      </c>
      <c r="E169" s="13" t="s">
        <v>376</v>
      </c>
      <c r="F169" s="13" t="s">
        <v>31</v>
      </c>
      <c r="G169" s="14" t="s">
        <v>104</v>
      </c>
      <c r="H169" s="14" t="s">
        <v>377</v>
      </c>
      <c r="I169" s="14" t="s">
        <v>34</v>
      </c>
      <c r="J169" s="20">
        <v>7</v>
      </c>
      <c r="K169" s="19">
        <v>923</v>
      </c>
      <c r="L169" s="19">
        <f t="shared" si="5"/>
        <v>6461</v>
      </c>
      <c r="M169" s="17">
        <f t="shared" si="17"/>
        <v>2.9495510511558884E-5</v>
      </c>
      <c r="N169" s="21"/>
      <c r="O169" s="16">
        <v>922.37</v>
      </c>
      <c r="P169" s="16" t="str">
        <f t="shared" si="18"/>
        <v>SI CUMPLE</v>
      </c>
      <c r="Q169" s="57" t="s">
        <v>1114</v>
      </c>
      <c r="R169" s="16">
        <v>923</v>
      </c>
      <c r="S169" s="16" t="str">
        <f t="shared" si="19"/>
        <v>SI CUMPLE</v>
      </c>
      <c r="T169" s="57" t="s">
        <v>1113</v>
      </c>
      <c r="U169" s="16">
        <v>923</v>
      </c>
      <c r="V169" s="16" t="str">
        <f t="shared" si="20"/>
        <v>SI CUMPLE</v>
      </c>
      <c r="W169" s="58" t="s">
        <v>1113</v>
      </c>
      <c r="X169" s="16">
        <v>738.69600000000003</v>
      </c>
      <c r="Y169" s="78" t="str">
        <f t="shared" si="21"/>
        <v>SI CUMPLE</v>
      </c>
      <c r="Z169" s="71" t="s">
        <v>1114</v>
      </c>
      <c r="AA169" s="55">
        <f t="shared" si="23"/>
        <v>923</v>
      </c>
      <c r="AB169" s="54"/>
      <c r="AC169" s="54"/>
      <c r="AD169" s="63">
        <f t="shared" si="24"/>
        <v>2.9495510511558884E-5</v>
      </c>
      <c r="AE169" s="54"/>
    </row>
    <row r="170" spans="1:31" ht="15.75" customHeight="1">
      <c r="A170" s="12">
        <f t="shared" si="22"/>
        <v>166</v>
      </c>
      <c r="B170" s="12">
        <v>1031011058</v>
      </c>
      <c r="C170" s="12">
        <v>0</v>
      </c>
      <c r="D170" s="13" t="s">
        <v>29</v>
      </c>
      <c r="E170" s="13" t="s">
        <v>378</v>
      </c>
      <c r="F170" s="13" t="s">
        <v>186</v>
      </c>
      <c r="G170" s="14" t="s">
        <v>186</v>
      </c>
      <c r="H170" s="14" t="s">
        <v>379</v>
      </c>
      <c r="I170" s="14" t="s">
        <v>187</v>
      </c>
      <c r="J170" s="20">
        <v>308</v>
      </c>
      <c r="K170" s="19">
        <v>35308</v>
      </c>
      <c r="L170" s="19">
        <f t="shared" si="5"/>
        <v>10874864</v>
      </c>
      <c r="M170" s="17">
        <f t="shared" si="17"/>
        <v>4.9645513917934266E-2</v>
      </c>
      <c r="N170" s="21"/>
      <c r="O170" s="16">
        <v>35307</v>
      </c>
      <c r="P170" s="16" t="str">
        <f t="shared" si="18"/>
        <v>SI CUMPLE</v>
      </c>
      <c r="Q170" s="57" t="s">
        <v>1114</v>
      </c>
      <c r="R170" s="16">
        <v>35308</v>
      </c>
      <c r="S170" s="16" t="str">
        <f t="shared" si="19"/>
        <v>SI CUMPLE</v>
      </c>
      <c r="T170" s="57" t="s">
        <v>1117</v>
      </c>
      <c r="U170" s="16">
        <v>30000</v>
      </c>
      <c r="V170" s="16" t="str">
        <f t="shared" si="20"/>
        <v>SI CUMPLE</v>
      </c>
      <c r="W170" s="58" t="s">
        <v>1113</v>
      </c>
      <c r="X170" s="16">
        <v>28246.400000000001</v>
      </c>
      <c r="Y170" s="78" t="str">
        <f t="shared" si="21"/>
        <v>SI CUMPLE</v>
      </c>
      <c r="Z170" s="71" t="s">
        <v>1114</v>
      </c>
      <c r="AA170" s="55">
        <f t="shared" si="23"/>
        <v>30000</v>
      </c>
      <c r="AB170" s="54"/>
      <c r="AC170" s="54"/>
      <c r="AD170" s="63">
        <f t="shared" si="24"/>
        <v>4.9645513917934266E-2</v>
      </c>
      <c r="AE170" s="54"/>
    </row>
    <row r="171" spans="1:31" ht="15.75" customHeight="1">
      <c r="A171" s="12">
        <f t="shared" si="22"/>
        <v>167</v>
      </c>
      <c r="B171" s="12">
        <v>1032150046</v>
      </c>
      <c r="C171" s="12">
        <v>0</v>
      </c>
      <c r="D171" s="13" t="s">
        <v>29</v>
      </c>
      <c r="E171" s="13" t="s">
        <v>380</v>
      </c>
      <c r="F171" s="13" t="s">
        <v>265</v>
      </c>
      <c r="G171" s="14" t="s">
        <v>79</v>
      </c>
      <c r="H171" s="14" t="s">
        <v>381</v>
      </c>
      <c r="I171" s="14" t="s">
        <v>34</v>
      </c>
      <c r="J171" s="20">
        <v>259</v>
      </c>
      <c r="K171" s="19">
        <v>57510</v>
      </c>
      <c r="L171" s="19">
        <f t="shared" si="5"/>
        <v>14895090</v>
      </c>
      <c r="M171" s="17">
        <f t="shared" si="17"/>
        <v>6.799849615626305E-2</v>
      </c>
      <c r="N171" s="21" t="s">
        <v>338</v>
      </c>
      <c r="O171" s="16">
        <v>57509</v>
      </c>
      <c r="P171" s="16" t="str">
        <f t="shared" si="18"/>
        <v>SI CUMPLE</v>
      </c>
      <c r="Q171" s="57" t="s">
        <v>1114</v>
      </c>
      <c r="R171" s="16">
        <v>38340</v>
      </c>
      <c r="S171" s="16" t="str">
        <f t="shared" si="19"/>
        <v>SI CUMPLE</v>
      </c>
      <c r="T171" s="57" t="s">
        <v>1113</v>
      </c>
      <c r="U171" s="16">
        <v>45000</v>
      </c>
      <c r="V171" s="16" t="str">
        <f t="shared" si="20"/>
        <v>SI CUMPLE</v>
      </c>
      <c r="W171" s="58" t="s">
        <v>1113</v>
      </c>
      <c r="X171" s="16">
        <v>46008</v>
      </c>
      <c r="Y171" s="78" t="str">
        <f t="shared" si="21"/>
        <v>SI CUMPLE</v>
      </c>
      <c r="Z171" s="71" t="s">
        <v>1114</v>
      </c>
      <c r="AA171" s="55">
        <f t="shared" si="23"/>
        <v>45000</v>
      </c>
      <c r="AB171" s="54"/>
      <c r="AC171" s="54"/>
      <c r="AD171" s="63">
        <f t="shared" si="24"/>
        <v>6.799849615626305E-2</v>
      </c>
      <c r="AE171" s="54"/>
    </row>
    <row r="172" spans="1:31" ht="15.75" customHeight="1">
      <c r="A172" s="12">
        <f t="shared" si="22"/>
        <v>168</v>
      </c>
      <c r="B172" s="12">
        <v>1031810078</v>
      </c>
      <c r="C172" s="12">
        <v>0</v>
      </c>
      <c r="D172" s="13" t="s">
        <v>29</v>
      </c>
      <c r="E172" s="13" t="s">
        <v>382</v>
      </c>
      <c r="F172" s="13" t="s">
        <v>186</v>
      </c>
      <c r="G172" s="14" t="s">
        <v>186</v>
      </c>
      <c r="H172" s="14" t="s">
        <v>383</v>
      </c>
      <c r="I172" s="14" t="s">
        <v>187</v>
      </c>
      <c r="J172" s="20">
        <v>3143</v>
      </c>
      <c r="K172" s="19">
        <v>3335</v>
      </c>
      <c r="L172" s="19">
        <f t="shared" si="5"/>
        <v>10481905</v>
      </c>
      <c r="M172" s="17">
        <f t="shared" si="17"/>
        <v>4.7851592494762674E-2</v>
      </c>
      <c r="N172" s="21"/>
      <c r="O172" s="16">
        <v>3333.5</v>
      </c>
      <c r="P172" s="16" t="str">
        <f t="shared" si="18"/>
        <v>SI CUMPLE</v>
      </c>
      <c r="Q172" s="57" t="s">
        <v>1114</v>
      </c>
      <c r="R172" s="16">
        <v>3334</v>
      </c>
      <c r="S172" s="16" t="str">
        <f t="shared" si="19"/>
        <v>SI CUMPLE</v>
      </c>
      <c r="T172" s="57" t="s">
        <v>1113</v>
      </c>
      <c r="U172" s="16">
        <v>3000</v>
      </c>
      <c r="V172" s="16" t="str">
        <f t="shared" si="20"/>
        <v>SI CUMPLE</v>
      </c>
      <c r="W172" s="81" t="s">
        <v>1117</v>
      </c>
      <c r="X172" s="16">
        <v>2667.6</v>
      </c>
      <c r="Y172" s="78" t="str">
        <f t="shared" si="21"/>
        <v>SI CUMPLE</v>
      </c>
      <c r="Z172" s="71" t="s">
        <v>1114</v>
      </c>
      <c r="AA172" s="55">
        <f t="shared" si="23"/>
        <v>3000</v>
      </c>
      <c r="AB172" s="54"/>
      <c r="AC172" s="54"/>
      <c r="AD172" s="63"/>
      <c r="AE172" s="54"/>
    </row>
    <row r="173" spans="1:31" ht="15.75" customHeight="1">
      <c r="A173" s="12">
        <f t="shared" si="22"/>
        <v>169</v>
      </c>
      <c r="B173" s="12">
        <v>1033710007</v>
      </c>
      <c r="C173" s="12">
        <v>0</v>
      </c>
      <c r="D173" s="13" t="s">
        <v>29</v>
      </c>
      <c r="E173" s="13" t="s">
        <v>384</v>
      </c>
      <c r="F173" s="13" t="s">
        <v>31</v>
      </c>
      <c r="G173" s="14" t="s">
        <v>42</v>
      </c>
      <c r="H173" s="14" t="s">
        <v>385</v>
      </c>
      <c r="I173" s="14" t="s">
        <v>34</v>
      </c>
      <c r="J173" s="20">
        <v>2</v>
      </c>
      <c r="K173" s="19">
        <v>3564125</v>
      </c>
      <c r="L173" s="19">
        <f t="shared" si="5"/>
        <v>7128250</v>
      </c>
      <c r="M173" s="17">
        <f t="shared" si="17"/>
        <v>3.2541614735183348E-2</v>
      </c>
      <c r="N173" s="21"/>
      <c r="O173" s="16">
        <v>3564124</v>
      </c>
      <c r="P173" s="16" t="str">
        <f t="shared" si="18"/>
        <v>SI CUMPLE</v>
      </c>
      <c r="Q173" s="57" t="s">
        <v>1114</v>
      </c>
      <c r="R173" s="16">
        <v>3564125</v>
      </c>
      <c r="S173" s="16" t="str">
        <f t="shared" si="19"/>
        <v>SI CUMPLE</v>
      </c>
      <c r="T173" s="57" t="s">
        <v>1113</v>
      </c>
      <c r="U173" s="16">
        <v>3564125</v>
      </c>
      <c r="V173" s="16" t="str">
        <f t="shared" si="20"/>
        <v>SI CUMPLE</v>
      </c>
      <c r="W173" s="58" t="s">
        <v>1113</v>
      </c>
      <c r="X173" s="16">
        <v>2851300</v>
      </c>
      <c r="Y173" s="78" t="str">
        <f t="shared" si="21"/>
        <v>SI CUMPLE</v>
      </c>
      <c r="Z173" s="71" t="s">
        <v>1114</v>
      </c>
      <c r="AA173" s="55">
        <f t="shared" si="23"/>
        <v>3564125</v>
      </c>
      <c r="AB173" s="54"/>
      <c r="AC173" s="54"/>
      <c r="AD173" s="63">
        <f t="shared" si="24"/>
        <v>3.2541614735183348E-2</v>
      </c>
      <c r="AE173" s="54"/>
    </row>
    <row r="174" spans="1:31" ht="15.75" customHeight="1">
      <c r="A174" s="12">
        <f t="shared" si="22"/>
        <v>170</v>
      </c>
      <c r="B174" s="12">
        <v>1032910916</v>
      </c>
      <c r="C174" s="12" t="s">
        <v>28</v>
      </c>
      <c r="D174" s="13" t="s">
        <v>29</v>
      </c>
      <c r="E174" s="13" t="s">
        <v>386</v>
      </c>
      <c r="F174" s="13" t="s">
        <v>31</v>
      </c>
      <c r="G174" s="14" t="s">
        <v>49</v>
      </c>
      <c r="H174" s="14" t="s">
        <v>387</v>
      </c>
      <c r="I174" s="14" t="s">
        <v>34</v>
      </c>
      <c r="J174" s="20">
        <v>16</v>
      </c>
      <c r="K174" s="19">
        <v>383167</v>
      </c>
      <c r="L174" s="19">
        <f t="shared" si="5"/>
        <v>6130672</v>
      </c>
      <c r="M174" s="17">
        <f t="shared" si="17"/>
        <v>2.7987509738263382E-2</v>
      </c>
      <c r="N174" s="21"/>
      <c r="O174" s="16">
        <v>383166.2</v>
      </c>
      <c r="P174" s="16" t="str">
        <f t="shared" si="18"/>
        <v>SI CUMPLE</v>
      </c>
      <c r="Q174" s="57" t="s">
        <v>1114</v>
      </c>
      <c r="R174" s="16">
        <v>383167</v>
      </c>
      <c r="S174" s="16" t="str">
        <f t="shared" si="19"/>
        <v>SI CUMPLE</v>
      </c>
      <c r="T174" s="57" t="s">
        <v>1113</v>
      </c>
      <c r="U174" s="16">
        <v>383167</v>
      </c>
      <c r="V174" s="16" t="str">
        <f t="shared" si="20"/>
        <v>SI CUMPLE</v>
      </c>
      <c r="W174" s="58" t="s">
        <v>1113</v>
      </c>
      <c r="X174" s="16">
        <v>306533.76000000001</v>
      </c>
      <c r="Y174" s="78" t="str">
        <f t="shared" si="21"/>
        <v>SI CUMPLE</v>
      </c>
      <c r="Z174" s="71" t="s">
        <v>1114</v>
      </c>
      <c r="AA174" s="55">
        <f t="shared" si="23"/>
        <v>383167</v>
      </c>
      <c r="AB174" s="54"/>
      <c r="AC174" s="54"/>
      <c r="AD174" s="63">
        <f t="shared" si="24"/>
        <v>2.7987509738263382E-2</v>
      </c>
      <c r="AE174" s="54"/>
    </row>
    <row r="175" spans="1:31" ht="15.75" customHeight="1">
      <c r="A175" s="12">
        <f t="shared" si="22"/>
        <v>171</v>
      </c>
      <c r="B175" s="12">
        <v>1032910919</v>
      </c>
      <c r="C175" s="12">
        <v>0</v>
      </c>
      <c r="D175" s="13" t="s">
        <v>29</v>
      </c>
      <c r="E175" s="13" t="s">
        <v>388</v>
      </c>
      <c r="F175" s="13" t="s">
        <v>31</v>
      </c>
      <c r="G175" s="14" t="s">
        <v>107</v>
      </c>
      <c r="H175" s="14" t="s">
        <v>108</v>
      </c>
      <c r="I175" s="14" t="s">
        <v>34</v>
      </c>
      <c r="J175" s="20">
        <v>2</v>
      </c>
      <c r="K175" s="19">
        <v>3419077</v>
      </c>
      <c r="L175" s="19">
        <f t="shared" si="5"/>
        <v>6838154</v>
      </c>
      <c r="M175" s="17">
        <f t="shared" si="17"/>
        <v>3.1217279552183629E-2</v>
      </c>
      <c r="N175" s="21"/>
      <c r="O175" s="16">
        <v>3419076</v>
      </c>
      <c r="P175" s="16" t="str">
        <f t="shared" si="18"/>
        <v>SI CUMPLE</v>
      </c>
      <c r="Q175" s="57" t="s">
        <v>1114</v>
      </c>
      <c r="R175" s="16">
        <v>3419077</v>
      </c>
      <c r="S175" s="16" t="str">
        <f t="shared" si="19"/>
        <v>SI CUMPLE</v>
      </c>
      <c r="T175" s="57" t="s">
        <v>1113</v>
      </c>
      <c r="U175" s="16">
        <v>3419077</v>
      </c>
      <c r="V175" s="16" t="str">
        <f t="shared" si="20"/>
        <v>SI CUMPLE</v>
      </c>
      <c r="W175" s="58" t="s">
        <v>1113</v>
      </c>
      <c r="X175" s="16">
        <v>2735261.6</v>
      </c>
      <c r="Y175" s="78" t="str">
        <f t="shared" si="21"/>
        <v>SI CUMPLE</v>
      </c>
      <c r="Z175" s="71" t="s">
        <v>1114</v>
      </c>
      <c r="AA175" s="55">
        <f t="shared" si="23"/>
        <v>3419077</v>
      </c>
      <c r="AB175" s="54"/>
      <c r="AC175" s="54"/>
      <c r="AD175" s="63">
        <f t="shared" si="24"/>
        <v>3.1217279552183629E-2</v>
      </c>
      <c r="AE175" s="54"/>
    </row>
    <row r="176" spans="1:31" ht="15.75" customHeight="1">
      <c r="A176" s="12">
        <f t="shared" si="22"/>
        <v>172</v>
      </c>
      <c r="B176" s="12">
        <v>1032411052</v>
      </c>
      <c r="C176" s="12">
        <v>0</v>
      </c>
      <c r="D176" s="13" t="s">
        <v>29</v>
      </c>
      <c r="E176" s="13" t="s">
        <v>323</v>
      </c>
      <c r="F176" s="13" t="s">
        <v>186</v>
      </c>
      <c r="G176" s="14" t="s">
        <v>186</v>
      </c>
      <c r="H176" s="14" t="s">
        <v>389</v>
      </c>
      <c r="I176" s="14" t="s">
        <v>187</v>
      </c>
      <c r="J176" s="20">
        <v>1617</v>
      </c>
      <c r="K176" s="19">
        <v>4189</v>
      </c>
      <c r="L176" s="19">
        <f t="shared" si="5"/>
        <v>6773613</v>
      </c>
      <c r="M176" s="17">
        <f t="shared" si="17"/>
        <v>3.0922639443233538E-2</v>
      </c>
      <c r="N176" s="21"/>
      <c r="O176" s="16">
        <v>4187.97</v>
      </c>
      <c r="P176" s="16" t="str">
        <f t="shared" si="18"/>
        <v>SI CUMPLE</v>
      </c>
      <c r="Q176" s="57" t="s">
        <v>1114</v>
      </c>
      <c r="R176" s="16">
        <v>4188</v>
      </c>
      <c r="S176" s="16" t="str">
        <f t="shared" si="19"/>
        <v>SI CUMPLE</v>
      </c>
      <c r="T176" s="57" t="s">
        <v>1113</v>
      </c>
      <c r="U176" s="16">
        <v>3500</v>
      </c>
      <c r="V176" s="16" t="str">
        <f t="shared" si="20"/>
        <v>SI CUMPLE</v>
      </c>
      <c r="W176" s="58" t="s">
        <v>1113</v>
      </c>
      <c r="X176" s="16">
        <v>3351.1760000000004</v>
      </c>
      <c r="Y176" s="78" t="str">
        <f t="shared" si="21"/>
        <v>SI CUMPLE</v>
      </c>
      <c r="Z176" s="71" t="s">
        <v>1114</v>
      </c>
      <c r="AA176" s="55">
        <f t="shared" si="23"/>
        <v>3500</v>
      </c>
      <c r="AB176" s="54"/>
      <c r="AC176" s="54"/>
      <c r="AD176" s="63">
        <f t="shared" si="24"/>
        <v>3.0922639443233538E-2</v>
      </c>
      <c r="AE176" s="54"/>
    </row>
    <row r="177" spans="1:31" ht="15.75" customHeight="1">
      <c r="A177" s="12">
        <f t="shared" si="22"/>
        <v>173</v>
      </c>
      <c r="B177" s="12">
        <v>1031016050</v>
      </c>
      <c r="C177" s="12">
        <v>0</v>
      </c>
      <c r="D177" s="13" t="s">
        <v>29</v>
      </c>
      <c r="E177" s="13" t="s">
        <v>390</v>
      </c>
      <c r="F177" s="13" t="s">
        <v>31</v>
      </c>
      <c r="G177" s="14" t="s">
        <v>391</v>
      </c>
      <c r="H177" s="14" t="s">
        <v>392</v>
      </c>
      <c r="I177" s="14" t="s">
        <v>34</v>
      </c>
      <c r="J177" s="20">
        <v>21</v>
      </c>
      <c r="K177" s="19">
        <v>318020</v>
      </c>
      <c r="L177" s="19">
        <f t="shared" si="5"/>
        <v>6678420</v>
      </c>
      <c r="M177" s="17">
        <f t="shared" si="17"/>
        <v>3.0488067994212206E-2</v>
      </c>
      <c r="N177" s="21"/>
      <c r="O177" s="16">
        <v>318019</v>
      </c>
      <c r="P177" s="16" t="str">
        <f t="shared" si="18"/>
        <v>SI CUMPLE</v>
      </c>
      <c r="Q177" s="57" t="s">
        <v>1114</v>
      </c>
      <c r="R177" s="16">
        <v>318020</v>
      </c>
      <c r="S177" s="16" t="str">
        <f t="shared" si="19"/>
        <v>SI CUMPLE</v>
      </c>
      <c r="T177" s="57" t="s">
        <v>1113</v>
      </c>
      <c r="U177" s="16">
        <v>318020</v>
      </c>
      <c r="V177" s="16" t="str">
        <f t="shared" si="20"/>
        <v>SI CUMPLE</v>
      </c>
      <c r="W177" s="58" t="s">
        <v>1113</v>
      </c>
      <c r="X177" s="16">
        <v>254416</v>
      </c>
      <c r="Y177" s="78" t="str">
        <f t="shared" si="21"/>
        <v>SI CUMPLE</v>
      </c>
      <c r="Z177" s="71" t="s">
        <v>1114</v>
      </c>
      <c r="AA177" s="55">
        <f t="shared" si="23"/>
        <v>318020</v>
      </c>
      <c r="AB177" s="54"/>
      <c r="AC177" s="54"/>
      <c r="AD177" s="63">
        <f t="shared" si="24"/>
        <v>3.0488067994212206E-2</v>
      </c>
      <c r="AE177" s="54"/>
    </row>
    <row r="178" spans="1:31" ht="15.75" customHeight="1">
      <c r="A178" s="12">
        <f t="shared" si="22"/>
        <v>174</v>
      </c>
      <c r="B178" s="12">
        <v>1031240015</v>
      </c>
      <c r="C178" s="12">
        <v>0</v>
      </c>
      <c r="D178" s="13" t="s">
        <v>29</v>
      </c>
      <c r="E178" s="13" t="s">
        <v>393</v>
      </c>
      <c r="F178" s="13" t="s">
        <v>31</v>
      </c>
      <c r="G178" s="14" t="s">
        <v>36</v>
      </c>
      <c r="H178" s="14" t="s">
        <v>394</v>
      </c>
      <c r="I178" s="14" t="s">
        <v>34</v>
      </c>
      <c r="J178" s="20">
        <v>2</v>
      </c>
      <c r="K178" s="19">
        <v>3252411</v>
      </c>
      <c r="L178" s="19">
        <f t="shared" si="5"/>
        <v>6504822</v>
      </c>
      <c r="M178" s="17">
        <f t="shared" si="17"/>
        <v>2.9695565032784317E-2</v>
      </c>
      <c r="N178" s="21"/>
      <c r="O178" s="16">
        <v>3252410</v>
      </c>
      <c r="P178" s="16" t="str">
        <f t="shared" si="18"/>
        <v>SI CUMPLE</v>
      </c>
      <c r="Q178" s="57" t="s">
        <v>1114</v>
      </c>
      <c r="R178" s="16">
        <v>3252411</v>
      </c>
      <c r="S178" s="16" t="str">
        <f t="shared" si="19"/>
        <v>SI CUMPLE</v>
      </c>
      <c r="T178" s="57" t="s">
        <v>1113</v>
      </c>
      <c r="U178" s="16">
        <v>3252411</v>
      </c>
      <c r="V178" s="16" t="str">
        <f t="shared" si="20"/>
        <v>SI CUMPLE</v>
      </c>
      <c r="W178" s="81" t="s">
        <v>1117</v>
      </c>
      <c r="X178" s="16">
        <v>2601928.7999999998</v>
      </c>
      <c r="Y178" s="78" t="str">
        <f t="shared" si="21"/>
        <v>SI CUMPLE</v>
      </c>
      <c r="Z178" s="71" t="s">
        <v>1114</v>
      </c>
      <c r="AA178" s="55">
        <f t="shared" si="23"/>
        <v>3252411</v>
      </c>
      <c r="AB178" s="54"/>
      <c r="AC178" s="54"/>
      <c r="AD178" s="63"/>
      <c r="AE178" s="54"/>
    </row>
    <row r="179" spans="1:31" ht="15.75" customHeight="1">
      <c r="A179" s="12">
        <f t="shared" si="22"/>
        <v>175</v>
      </c>
      <c r="B179" s="12">
        <v>1032130001</v>
      </c>
      <c r="C179" s="12">
        <v>0</v>
      </c>
      <c r="D179" s="13" t="s">
        <v>29</v>
      </c>
      <c r="E179" s="13" t="s">
        <v>395</v>
      </c>
      <c r="F179" s="13" t="s">
        <v>396</v>
      </c>
      <c r="G179" s="14" t="s">
        <v>397</v>
      </c>
      <c r="H179" s="14" t="s">
        <v>398</v>
      </c>
      <c r="I179" s="14" t="s">
        <v>399</v>
      </c>
      <c r="J179" s="20">
        <v>21</v>
      </c>
      <c r="K179" s="19">
        <v>309448</v>
      </c>
      <c r="L179" s="19">
        <f t="shared" si="5"/>
        <v>6498408</v>
      </c>
      <c r="M179" s="17">
        <f t="shared" si="17"/>
        <v>2.9666284084878248E-2</v>
      </c>
      <c r="N179" s="21"/>
      <c r="O179" s="16">
        <v>309447</v>
      </c>
      <c r="P179" s="16" t="str">
        <f t="shared" si="18"/>
        <v>SI CUMPLE</v>
      </c>
      <c r="Q179" s="57" t="s">
        <v>1114</v>
      </c>
      <c r="R179" s="16">
        <v>309448</v>
      </c>
      <c r="S179" s="16" t="str">
        <f t="shared" si="19"/>
        <v>SI CUMPLE</v>
      </c>
      <c r="T179" s="57" t="s">
        <v>1113</v>
      </c>
      <c r="U179" s="16">
        <v>280000</v>
      </c>
      <c r="V179" s="16" t="str">
        <f t="shared" si="20"/>
        <v>SI CUMPLE</v>
      </c>
      <c r="W179" s="58" t="s">
        <v>1113</v>
      </c>
      <c r="X179" s="16">
        <v>247558.39999999999</v>
      </c>
      <c r="Y179" s="78" t="str">
        <f t="shared" si="21"/>
        <v>SI CUMPLE</v>
      </c>
      <c r="Z179" s="71" t="s">
        <v>1114</v>
      </c>
      <c r="AA179" s="55">
        <f t="shared" si="23"/>
        <v>280000</v>
      </c>
      <c r="AB179" s="54"/>
      <c r="AC179" s="54"/>
      <c r="AD179" s="63">
        <f t="shared" si="24"/>
        <v>2.9666284084878248E-2</v>
      </c>
      <c r="AE179" s="54"/>
    </row>
    <row r="180" spans="1:31" ht="15.75" customHeight="1">
      <c r="A180" s="12">
        <f t="shared" si="22"/>
        <v>176</v>
      </c>
      <c r="B180" s="12">
        <v>1032412180</v>
      </c>
      <c r="C180" s="12">
        <v>0</v>
      </c>
      <c r="D180" s="13" t="s">
        <v>29</v>
      </c>
      <c r="E180" s="13" t="s">
        <v>400</v>
      </c>
      <c r="F180" s="13" t="s">
        <v>31</v>
      </c>
      <c r="G180" s="14" t="s">
        <v>79</v>
      </c>
      <c r="H180" s="14" t="s">
        <v>401</v>
      </c>
      <c r="I180" s="14" t="s">
        <v>34</v>
      </c>
      <c r="J180" s="20">
        <v>1</v>
      </c>
      <c r="K180" s="19">
        <v>6323302</v>
      </c>
      <c r="L180" s="19">
        <f t="shared" si="5"/>
        <v>6323302</v>
      </c>
      <c r="M180" s="17">
        <f t="shared" si="17"/>
        <v>2.8866896859427539E-2</v>
      </c>
      <c r="N180" s="21"/>
      <c r="O180" s="16">
        <v>6323300.5999999996</v>
      </c>
      <c r="P180" s="16" t="str">
        <f t="shared" si="18"/>
        <v>SI CUMPLE</v>
      </c>
      <c r="Q180" s="57" t="s">
        <v>1114</v>
      </c>
      <c r="R180" s="16">
        <v>6323301</v>
      </c>
      <c r="S180" s="16" t="str">
        <f t="shared" si="19"/>
        <v>SI CUMPLE</v>
      </c>
      <c r="T180" s="57" t="s">
        <v>1113</v>
      </c>
      <c r="U180" s="16">
        <v>6000000</v>
      </c>
      <c r="V180" s="16" t="str">
        <f t="shared" si="20"/>
        <v>SI CUMPLE</v>
      </c>
      <c r="W180" s="58" t="s">
        <v>1113</v>
      </c>
      <c r="X180" s="16">
        <v>5058641.28</v>
      </c>
      <c r="Y180" s="78" t="str">
        <f t="shared" si="21"/>
        <v>SI CUMPLE</v>
      </c>
      <c r="Z180" s="71" t="s">
        <v>1114</v>
      </c>
      <c r="AA180" s="55">
        <f t="shared" si="23"/>
        <v>6000000</v>
      </c>
      <c r="AB180" s="54"/>
      <c r="AC180" s="54"/>
      <c r="AD180" s="63">
        <f t="shared" si="24"/>
        <v>2.8866896859427539E-2</v>
      </c>
      <c r="AE180" s="54"/>
    </row>
    <row r="181" spans="1:31" ht="15.75" customHeight="1">
      <c r="A181" s="12">
        <f t="shared" si="22"/>
        <v>177</v>
      </c>
      <c r="B181" s="12">
        <v>1032910031</v>
      </c>
      <c r="C181" s="12">
        <v>0</v>
      </c>
      <c r="D181" s="13" t="s">
        <v>29</v>
      </c>
      <c r="E181" s="13" t="s">
        <v>402</v>
      </c>
      <c r="F181" s="13" t="s">
        <v>31</v>
      </c>
      <c r="G181" s="14" t="s">
        <v>49</v>
      </c>
      <c r="H181" s="14" t="s">
        <v>403</v>
      </c>
      <c r="I181" s="14" t="s">
        <v>34</v>
      </c>
      <c r="J181" s="20">
        <v>2</v>
      </c>
      <c r="K181" s="19">
        <v>3114900</v>
      </c>
      <c r="L181" s="19">
        <f t="shared" si="5"/>
        <v>6229800</v>
      </c>
      <c r="M181" s="17">
        <f t="shared" si="17"/>
        <v>2.8440045099041869E-2</v>
      </c>
      <c r="N181" s="21" t="s">
        <v>404</v>
      </c>
      <c r="O181" s="16">
        <v>3114899</v>
      </c>
      <c r="P181" s="16" t="str">
        <f t="shared" si="18"/>
        <v>SI CUMPLE</v>
      </c>
      <c r="Q181" s="57" t="s">
        <v>1114</v>
      </c>
      <c r="R181" s="16">
        <v>3114900</v>
      </c>
      <c r="S181" s="16" t="str">
        <f t="shared" si="19"/>
        <v>SI CUMPLE</v>
      </c>
      <c r="T181" s="57" t="s">
        <v>1113</v>
      </c>
      <c r="U181" s="16">
        <v>3114900</v>
      </c>
      <c r="V181" s="16" t="str">
        <f t="shared" si="20"/>
        <v>SI CUMPLE</v>
      </c>
      <c r="W181" s="58" t="s">
        <v>1113</v>
      </c>
      <c r="X181" s="16">
        <v>2491920</v>
      </c>
      <c r="Y181" s="78" t="str">
        <f t="shared" si="21"/>
        <v>SI CUMPLE</v>
      </c>
      <c r="Z181" s="71" t="s">
        <v>1114</v>
      </c>
      <c r="AA181" s="55">
        <f t="shared" si="23"/>
        <v>3114900</v>
      </c>
      <c r="AB181" s="54"/>
      <c r="AC181" s="54"/>
      <c r="AD181" s="63">
        <f t="shared" si="24"/>
        <v>2.8440045099041869E-2</v>
      </c>
      <c r="AE181" s="54"/>
    </row>
    <row r="182" spans="1:31" ht="15.75" customHeight="1">
      <c r="A182" s="12">
        <f t="shared" si="22"/>
        <v>178</v>
      </c>
      <c r="B182" s="12">
        <v>1031650006</v>
      </c>
      <c r="C182" s="12">
        <v>0</v>
      </c>
      <c r="D182" s="13" t="s">
        <v>29</v>
      </c>
      <c r="E182" s="13" t="s">
        <v>405</v>
      </c>
      <c r="F182" s="13" t="s">
        <v>406</v>
      </c>
      <c r="G182" s="14" t="s">
        <v>406</v>
      </c>
      <c r="H182" s="14" t="s">
        <v>108</v>
      </c>
      <c r="I182" s="14" t="s">
        <v>187</v>
      </c>
      <c r="J182" s="20">
        <v>1302</v>
      </c>
      <c r="K182" s="19">
        <v>4782</v>
      </c>
      <c r="L182" s="19">
        <f t="shared" si="5"/>
        <v>6226164</v>
      </c>
      <c r="M182" s="17">
        <f t="shared" si="17"/>
        <v>2.842344617066855E-2</v>
      </c>
      <c r="N182" s="21"/>
      <c r="O182" s="16">
        <v>4781</v>
      </c>
      <c r="P182" s="16" t="str">
        <f t="shared" si="18"/>
        <v>SI CUMPLE</v>
      </c>
      <c r="Q182" s="57" t="s">
        <v>1114</v>
      </c>
      <c r="R182" s="16">
        <v>4782</v>
      </c>
      <c r="S182" s="16" t="str">
        <f t="shared" si="19"/>
        <v>SI CUMPLE</v>
      </c>
      <c r="T182" s="57" t="s">
        <v>1113</v>
      </c>
      <c r="U182" s="16">
        <v>4782</v>
      </c>
      <c r="V182" s="16" t="str">
        <f t="shared" si="20"/>
        <v>SI CUMPLE</v>
      </c>
      <c r="W182" s="58" t="s">
        <v>1113</v>
      </c>
      <c r="X182" s="16">
        <v>3825.6</v>
      </c>
      <c r="Y182" s="78" t="str">
        <f t="shared" si="21"/>
        <v>SI CUMPLE</v>
      </c>
      <c r="Z182" s="71" t="s">
        <v>1114</v>
      </c>
      <c r="AA182" s="55">
        <f t="shared" si="23"/>
        <v>4782</v>
      </c>
      <c r="AB182" s="54"/>
      <c r="AC182" s="54"/>
      <c r="AD182" s="63">
        <f t="shared" si="24"/>
        <v>2.842344617066855E-2</v>
      </c>
      <c r="AE182" s="54"/>
    </row>
    <row r="183" spans="1:31" ht="15.75" customHeight="1">
      <c r="A183" s="12">
        <f t="shared" si="22"/>
        <v>179</v>
      </c>
      <c r="B183" s="12">
        <v>1032210179</v>
      </c>
      <c r="C183" s="12">
        <v>0</v>
      </c>
      <c r="D183" s="13" t="s">
        <v>29</v>
      </c>
      <c r="E183" s="13" t="s">
        <v>407</v>
      </c>
      <c r="F183" s="13" t="s">
        <v>31</v>
      </c>
      <c r="G183" s="14" t="s">
        <v>107</v>
      </c>
      <c r="H183" s="14" t="s">
        <v>408</v>
      </c>
      <c r="I183" s="14" t="s">
        <v>34</v>
      </c>
      <c r="J183" s="20">
        <v>1</v>
      </c>
      <c r="K183" s="19">
        <v>6212887</v>
      </c>
      <c r="L183" s="19">
        <f t="shared" si="5"/>
        <v>6212887</v>
      </c>
      <c r="M183" s="17">
        <f t="shared" si="17"/>
        <v>2.8362834517199745E-2</v>
      </c>
      <c r="N183" s="21"/>
      <c r="O183" s="16">
        <v>6212886</v>
      </c>
      <c r="P183" s="16" t="str">
        <f t="shared" si="18"/>
        <v>SI CUMPLE</v>
      </c>
      <c r="Q183" s="57" t="s">
        <v>1114</v>
      </c>
      <c r="R183" s="16">
        <v>6212887</v>
      </c>
      <c r="S183" s="16" t="str">
        <f t="shared" si="19"/>
        <v>SI CUMPLE</v>
      </c>
      <c r="T183" s="57" t="s">
        <v>1113</v>
      </c>
      <c r="U183" s="16">
        <v>6212887</v>
      </c>
      <c r="V183" s="16" t="str">
        <f t="shared" si="20"/>
        <v>SI CUMPLE</v>
      </c>
      <c r="W183" s="58" t="s">
        <v>1113</v>
      </c>
      <c r="X183" s="16">
        <v>4970309.5999999996</v>
      </c>
      <c r="Y183" s="78" t="str">
        <f t="shared" si="21"/>
        <v>SI CUMPLE</v>
      </c>
      <c r="Z183" s="71" t="s">
        <v>1114</v>
      </c>
      <c r="AA183" s="55">
        <f t="shared" si="23"/>
        <v>6212887</v>
      </c>
      <c r="AB183" s="54"/>
      <c r="AC183" s="54"/>
      <c r="AD183" s="63">
        <f t="shared" si="24"/>
        <v>2.8362834517199745E-2</v>
      </c>
      <c r="AE183" s="54"/>
    </row>
    <row r="184" spans="1:31" ht="15.75" customHeight="1">
      <c r="A184" s="12">
        <f t="shared" si="22"/>
        <v>180</v>
      </c>
      <c r="B184" s="12">
        <v>1031810079</v>
      </c>
      <c r="C184" s="12">
        <v>0</v>
      </c>
      <c r="D184" s="13" t="s">
        <v>29</v>
      </c>
      <c r="E184" s="13" t="s">
        <v>373</v>
      </c>
      <c r="F184" s="13" t="s">
        <v>186</v>
      </c>
      <c r="G184" s="14" t="s">
        <v>186</v>
      </c>
      <c r="H184" s="14" t="s">
        <v>409</v>
      </c>
      <c r="I184" s="14" t="s">
        <v>187</v>
      </c>
      <c r="J184" s="20">
        <v>945</v>
      </c>
      <c r="K184" s="19">
        <v>6669</v>
      </c>
      <c r="L184" s="19">
        <f t="shared" si="5"/>
        <v>6302205</v>
      </c>
      <c r="M184" s="17">
        <f t="shared" si="17"/>
        <v>2.8770585640535362E-2</v>
      </c>
      <c r="N184" s="21"/>
      <c r="O184" s="16">
        <v>6668</v>
      </c>
      <c r="P184" s="16" t="str">
        <f t="shared" si="18"/>
        <v>SI CUMPLE</v>
      </c>
      <c r="Q184" s="57" t="s">
        <v>1114</v>
      </c>
      <c r="R184" s="16">
        <v>6669</v>
      </c>
      <c r="S184" s="16" t="str">
        <f t="shared" si="19"/>
        <v>SI CUMPLE</v>
      </c>
      <c r="T184" s="57" t="s">
        <v>1113</v>
      </c>
      <c r="U184" s="16">
        <v>6000</v>
      </c>
      <c r="V184" s="16" t="str">
        <f t="shared" si="20"/>
        <v>SI CUMPLE</v>
      </c>
      <c r="W184" s="58" t="s">
        <v>1113</v>
      </c>
      <c r="X184" s="16">
        <v>5335.2</v>
      </c>
      <c r="Y184" s="78" t="str">
        <f t="shared" si="21"/>
        <v>SI CUMPLE</v>
      </c>
      <c r="Z184" s="71" t="s">
        <v>1114</v>
      </c>
      <c r="AA184" s="55">
        <f t="shared" si="23"/>
        <v>6000</v>
      </c>
      <c r="AB184" s="54"/>
      <c r="AC184" s="54"/>
      <c r="AD184" s="63">
        <f t="shared" si="24"/>
        <v>2.8770585640535362E-2</v>
      </c>
      <c r="AE184" s="54"/>
    </row>
    <row r="185" spans="1:31" ht="15.75" customHeight="1">
      <c r="A185" s="12">
        <f t="shared" si="22"/>
        <v>181</v>
      </c>
      <c r="B185" s="12">
        <v>1033020008</v>
      </c>
      <c r="C185" s="12">
        <v>0</v>
      </c>
      <c r="D185" s="13" t="s">
        <v>29</v>
      </c>
      <c r="E185" s="13" t="s">
        <v>410</v>
      </c>
      <c r="F185" s="13" t="s">
        <v>411</v>
      </c>
      <c r="G185" s="14" t="s">
        <v>411</v>
      </c>
      <c r="H185" s="14" t="s">
        <v>412</v>
      </c>
      <c r="I185" s="14" t="s">
        <v>413</v>
      </c>
      <c r="J185" s="20">
        <v>742</v>
      </c>
      <c r="K185" s="19">
        <v>8155</v>
      </c>
      <c r="L185" s="19">
        <f t="shared" si="5"/>
        <v>6051010</v>
      </c>
      <c r="M185" s="17">
        <f t="shared" si="17"/>
        <v>2.7623839817450535E-2</v>
      </c>
      <c r="N185" s="21"/>
      <c r="O185" s="16">
        <v>8154</v>
      </c>
      <c r="P185" s="16" t="str">
        <f t="shared" si="18"/>
        <v>SI CUMPLE</v>
      </c>
      <c r="Q185" s="57" t="s">
        <v>1114</v>
      </c>
      <c r="R185" s="16">
        <v>8155</v>
      </c>
      <c r="S185" s="16" t="str">
        <f t="shared" si="19"/>
        <v>SI CUMPLE</v>
      </c>
      <c r="T185" s="57" t="s">
        <v>1113</v>
      </c>
      <c r="U185" s="16">
        <v>8155</v>
      </c>
      <c r="V185" s="16" t="str">
        <f t="shared" si="20"/>
        <v>SI CUMPLE</v>
      </c>
      <c r="W185" s="58" t="s">
        <v>1113</v>
      </c>
      <c r="X185" s="16">
        <v>6524</v>
      </c>
      <c r="Y185" s="78" t="str">
        <f t="shared" si="21"/>
        <v>SI CUMPLE</v>
      </c>
      <c r="Z185" s="71" t="s">
        <v>1114</v>
      </c>
      <c r="AA185" s="55">
        <f t="shared" si="23"/>
        <v>8155</v>
      </c>
      <c r="AB185" s="54"/>
      <c r="AC185" s="54"/>
      <c r="AD185" s="63">
        <f t="shared" si="24"/>
        <v>2.7623839817450535E-2</v>
      </c>
      <c r="AE185" s="54"/>
    </row>
    <row r="186" spans="1:31" ht="15.75" customHeight="1">
      <c r="A186" s="12">
        <f t="shared" si="22"/>
        <v>182</v>
      </c>
      <c r="B186" s="12">
        <v>1032144001</v>
      </c>
      <c r="C186" s="12" t="s">
        <v>28</v>
      </c>
      <c r="D186" s="13" t="s">
        <v>29</v>
      </c>
      <c r="E186" s="13" t="s">
        <v>414</v>
      </c>
      <c r="F186" s="13" t="s">
        <v>209</v>
      </c>
      <c r="G186" s="14" t="s">
        <v>209</v>
      </c>
      <c r="H186" s="14" t="s">
        <v>415</v>
      </c>
      <c r="I186" s="14" t="s">
        <v>34</v>
      </c>
      <c r="J186" s="20">
        <v>5</v>
      </c>
      <c r="K186" s="19">
        <v>1005282</v>
      </c>
      <c r="L186" s="19">
        <f t="shared" si="5"/>
        <v>5026410</v>
      </c>
      <c r="M186" s="17">
        <f t="shared" si="17"/>
        <v>2.2946375017861738E-2</v>
      </c>
      <c r="N186" s="21"/>
      <c r="O186" s="16">
        <v>1005281</v>
      </c>
      <c r="P186" s="16" t="str">
        <f t="shared" si="18"/>
        <v>SI CUMPLE</v>
      </c>
      <c r="Q186" s="57" t="s">
        <v>1114</v>
      </c>
      <c r="R186" s="16">
        <v>1005282</v>
      </c>
      <c r="S186" s="16" t="str">
        <f t="shared" si="19"/>
        <v>SI CUMPLE</v>
      </c>
      <c r="T186" s="57" t="s">
        <v>1113</v>
      </c>
      <c r="U186" s="16">
        <v>1005282</v>
      </c>
      <c r="V186" s="16" t="str">
        <f t="shared" si="20"/>
        <v>SI CUMPLE</v>
      </c>
      <c r="W186" s="58" t="s">
        <v>1113</v>
      </c>
      <c r="X186" s="16">
        <v>804225.6</v>
      </c>
      <c r="Y186" s="78" t="str">
        <f t="shared" si="21"/>
        <v>SI CUMPLE</v>
      </c>
      <c r="Z186" s="71" t="s">
        <v>1114</v>
      </c>
      <c r="AA186" s="55">
        <f t="shared" si="23"/>
        <v>1005282</v>
      </c>
      <c r="AB186" s="54"/>
      <c r="AC186" s="54"/>
      <c r="AD186" s="63">
        <f t="shared" si="24"/>
        <v>2.2946375017861738E-2</v>
      </c>
      <c r="AE186" s="54"/>
    </row>
    <row r="187" spans="1:31" ht="15.75" customHeight="1">
      <c r="A187" s="12">
        <f t="shared" si="22"/>
        <v>183</v>
      </c>
      <c r="B187" s="12">
        <v>1031440126</v>
      </c>
      <c r="C187" s="12">
        <v>0</v>
      </c>
      <c r="D187" s="13" t="s">
        <v>29</v>
      </c>
      <c r="E187" s="13" t="s">
        <v>416</v>
      </c>
      <c r="F187" s="13" t="s">
        <v>180</v>
      </c>
      <c r="G187" s="14" t="s">
        <v>259</v>
      </c>
      <c r="H187" s="14" t="s">
        <v>417</v>
      </c>
      <c r="I187" s="14" t="s">
        <v>187</v>
      </c>
      <c r="J187" s="20">
        <v>42</v>
      </c>
      <c r="K187" s="19">
        <v>139380</v>
      </c>
      <c r="L187" s="19">
        <f t="shared" si="5"/>
        <v>5853960</v>
      </c>
      <c r="M187" s="17">
        <f t="shared" si="17"/>
        <v>2.672427468104709E-2</v>
      </c>
      <c r="N187" s="21"/>
      <c r="O187" s="16">
        <v>139379</v>
      </c>
      <c r="P187" s="16" t="str">
        <f t="shared" si="18"/>
        <v>SI CUMPLE</v>
      </c>
      <c r="Q187" s="57" t="s">
        <v>1114</v>
      </c>
      <c r="R187" s="16">
        <v>139380</v>
      </c>
      <c r="S187" s="16" t="str">
        <f t="shared" si="19"/>
        <v>SI CUMPLE</v>
      </c>
      <c r="T187" s="57" t="s">
        <v>1113</v>
      </c>
      <c r="U187" s="16">
        <v>139380</v>
      </c>
      <c r="V187" s="16" t="str">
        <f t="shared" si="20"/>
        <v>SI CUMPLE</v>
      </c>
      <c r="W187" s="58" t="s">
        <v>1113</v>
      </c>
      <c r="X187" s="16">
        <v>111504</v>
      </c>
      <c r="Y187" s="78" t="str">
        <f t="shared" si="21"/>
        <v>SI CUMPLE</v>
      </c>
      <c r="Z187" s="71" t="s">
        <v>1114</v>
      </c>
      <c r="AA187" s="55">
        <f t="shared" si="23"/>
        <v>139380</v>
      </c>
      <c r="AB187" s="54"/>
      <c r="AC187" s="54"/>
      <c r="AD187" s="63">
        <f t="shared" si="24"/>
        <v>2.672427468104709E-2</v>
      </c>
      <c r="AE187" s="54"/>
    </row>
    <row r="188" spans="1:31" ht="15.75" customHeight="1">
      <c r="A188" s="12">
        <f t="shared" si="22"/>
        <v>184</v>
      </c>
      <c r="B188" s="12">
        <v>1031211210</v>
      </c>
      <c r="C188" s="12">
        <v>0</v>
      </c>
      <c r="D188" s="13" t="s">
        <v>29</v>
      </c>
      <c r="E188" s="13" t="s">
        <v>418</v>
      </c>
      <c r="F188" s="13" t="s">
        <v>186</v>
      </c>
      <c r="G188" s="14" t="s">
        <v>186</v>
      </c>
      <c r="H188" s="14" t="s">
        <v>123</v>
      </c>
      <c r="I188" s="14" t="s">
        <v>187</v>
      </c>
      <c r="J188" s="20">
        <v>658</v>
      </c>
      <c r="K188" s="19">
        <v>8542</v>
      </c>
      <c r="L188" s="19">
        <f t="shared" si="5"/>
        <v>5620636</v>
      </c>
      <c r="M188" s="17">
        <f t="shared" si="17"/>
        <v>2.565911286482685E-2</v>
      </c>
      <c r="N188" s="21"/>
      <c r="O188" s="16">
        <v>8541</v>
      </c>
      <c r="P188" s="16" t="str">
        <f t="shared" si="18"/>
        <v>SI CUMPLE</v>
      </c>
      <c r="Q188" s="57" t="s">
        <v>1114</v>
      </c>
      <c r="R188" s="16">
        <v>8542</v>
      </c>
      <c r="S188" s="16" t="str">
        <f t="shared" si="19"/>
        <v>SI CUMPLE</v>
      </c>
      <c r="T188" s="57" t="s">
        <v>1113</v>
      </c>
      <c r="U188" s="16">
        <v>7800</v>
      </c>
      <c r="V188" s="16" t="str">
        <f t="shared" si="20"/>
        <v>SI CUMPLE</v>
      </c>
      <c r="W188" s="58" t="s">
        <v>1113</v>
      </c>
      <c r="X188" s="16">
        <v>6833.6</v>
      </c>
      <c r="Y188" s="78" t="str">
        <f t="shared" si="21"/>
        <v>SI CUMPLE</v>
      </c>
      <c r="Z188" s="71" t="s">
        <v>1114</v>
      </c>
      <c r="AA188" s="55">
        <f t="shared" si="23"/>
        <v>7800</v>
      </c>
      <c r="AB188" s="54"/>
      <c r="AC188" s="54"/>
      <c r="AD188" s="63">
        <f t="shared" si="24"/>
        <v>2.565911286482685E-2</v>
      </c>
      <c r="AE188" s="54"/>
    </row>
    <row r="189" spans="1:31" ht="15.75" customHeight="1">
      <c r="A189" s="12">
        <f t="shared" si="22"/>
        <v>185</v>
      </c>
      <c r="B189" s="12">
        <v>1032412110</v>
      </c>
      <c r="C189" s="12">
        <v>0</v>
      </c>
      <c r="D189" s="13" t="s">
        <v>29</v>
      </c>
      <c r="E189" s="13" t="s">
        <v>419</v>
      </c>
      <c r="F189" s="13" t="s">
        <v>34</v>
      </c>
      <c r="G189" s="14" t="s">
        <v>79</v>
      </c>
      <c r="H189" s="14" t="s">
        <v>420</v>
      </c>
      <c r="I189" s="14" t="s">
        <v>34</v>
      </c>
      <c r="J189" s="20">
        <v>224</v>
      </c>
      <c r="K189" s="19">
        <v>25060</v>
      </c>
      <c r="L189" s="19">
        <f t="shared" si="5"/>
        <v>5613440</v>
      </c>
      <c r="M189" s="17">
        <f t="shared" si="17"/>
        <v>2.5626261960378441E-2</v>
      </c>
      <c r="N189" s="21"/>
      <c r="O189" s="16">
        <v>25059</v>
      </c>
      <c r="P189" s="16" t="str">
        <f t="shared" si="18"/>
        <v>SI CUMPLE</v>
      </c>
      <c r="Q189" s="57" t="s">
        <v>1114</v>
      </c>
      <c r="R189" s="16">
        <v>25060</v>
      </c>
      <c r="S189" s="16" t="str">
        <f t="shared" si="19"/>
        <v>SI CUMPLE</v>
      </c>
      <c r="T189" s="57" t="s">
        <v>1113</v>
      </c>
      <c r="U189" s="16">
        <v>21000</v>
      </c>
      <c r="V189" s="16" t="str">
        <f t="shared" si="20"/>
        <v>SI CUMPLE</v>
      </c>
      <c r="W189" s="81" t="s">
        <v>1117</v>
      </c>
      <c r="X189" s="16">
        <v>20048</v>
      </c>
      <c r="Y189" s="78" t="str">
        <f t="shared" si="21"/>
        <v>SI CUMPLE</v>
      </c>
      <c r="Z189" s="71" t="s">
        <v>1114</v>
      </c>
      <c r="AA189" s="55">
        <f t="shared" si="23"/>
        <v>21000</v>
      </c>
      <c r="AB189" s="54"/>
      <c r="AC189" s="54"/>
      <c r="AD189" s="63"/>
      <c r="AE189" s="54"/>
    </row>
    <row r="190" spans="1:31" ht="15.75" customHeight="1">
      <c r="A190" s="12">
        <f t="shared" si="22"/>
        <v>186</v>
      </c>
      <c r="B190" s="12">
        <v>1032150102</v>
      </c>
      <c r="C190" s="12">
        <v>0</v>
      </c>
      <c r="D190" s="13" t="s">
        <v>29</v>
      </c>
      <c r="E190" s="13" t="s">
        <v>303</v>
      </c>
      <c r="F190" s="13" t="s">
        <v>186</v>
      </c>
      <c r="G190" s="13" t="s">
        <v>186</v>
      </c>
      <c r="H190" s="13" t="s">
        <v>227</v>
      </c>
      <c r="I190" s="13" t="s">
        <v>187</v>
      </c>
      <c r="J190" s="20">
        <v>728</v>
      </c>
      <c r="K190" s="19">
        <v>9240</v>
      </c>
      <c r="L190" s="19">
        <f t="shared" si="5"/>
        <v>6726720</v>
      </c>
      <c r="M190" s="17">
        <f t="shared" si="17"/>
        <v>3.0708565310062434E-2</v>
      </c>
      <c r="N190" s="21"/>
      <c r="O190" s="16">
        <v>3695.3</v>
      </c>
      <c r="P190" s="16" t="str">
        <f t="shared" si="18"/>
        <v>SI CUMPLE</v>
      </c>
      <c r="Q190" s="57" t="s">
        <v>1114</v>
      </c>
      <c r="R190" s="16">
        <v>9240</v>
      </c>
      <c r="S190" s="16" t="str">
        <f t="shared" si="19"/>
        <v>SI CUMPLE</v>
      </c>
      <c r="T190" s="57" t="s">
        <v>1113</v>
      </c>
      <c r="U190" s="16">
        <v>9240</v>
      </c>
      <c r="V190" s="16" t="str">
        <f t="shared" si="20"/>
        <v>SI CUMPLE</v>
      </c>
      <c r="W190" s="81" t="s">
        <v>1117</v>
      </c>
      <c r="X190" s="16">
        <v>2957.04</v>
      </c>
      <c r="Y190" s="78" t="str">
        <f t="shared" si="21"/>
        <v>SI CUMPLE</v>
      </c>
      <c r="Z190" s="71" t="s">
        <v>1114</v>
      </c>
      <c r="AA190" s="55">
        <f t="shared" si="23"/>
        <v>9240</v>
      </c>
      <c r="AB190" s="54"/>
      <c r="AC190" s="54"/>
      <c r="AD190" s="63"/>
      <c r="AE190" s="54"/>
    </row>
    <row r="191" spans="1:31" ht="15.75" customHeight="1">
      <c r="A191" s="12">
        <f t="shared" si="22"/>
        <v>187</v>
      </c>
      <c r="B191" s="12">
        <v>1031440031</v>
      </c>
      <c r="C191" s="12">
        <v>0</v>
      </c>
      <c r="D191" s="13" t="s">
        <v>29</v>
      </c>
      <c r="E191" s="13" t="s">
        <v>421</v>
      </c>
      <c r="F191" s="39" t="s">
        <v>1097</v>
      </c>
      <c r="G191" s="14" t="s">
        <v>259</v>
      </c>
      <c r="H191" s="14" t="s">
        <v>422</v>
      </c>
      <c r="I191" s="14" t="s">
        <v>183</v>
      </c>
      <c r="J191" s="20">
        <v>49</v>
      </c>
      <c r="K191" s="19">
        <v>929</v>
      </c>
      <c r="L191" s="19">
        <f t="shared" si="5"/>
        <v>45521</v>
      </c>
      <c r="M191" s="17">
        <f t="shared" si="17"/>
        <v>2.0781073115565268E-4</v>
      </c>
      <c r="N191" s="21"/>
      <c r="O191" s="16">
        <v>928.06</v>
      </c>
      <c r="P191" s="16" t="str">
        <f t="shared" si="18"/>
        <v>SI CUMPLE</v>
      </c>
      <c r="Q191" s="57" t="s">
        <v>1114</v>
      </c>
      <c r="R191" s="16">
        <v>929</v>
      </c>
      <c r="S191" s="16" t="str">
        <f t="shared" si="19"/>
        <v>SI CUMPLE</v>
      </c>
      <c r="T191" s="57" t="s">
        <v>1113</v>
      </c>
      <c r="U191" s="16">
        <v>929</v>
      </c>
      <c r="V191" s="16" t="str">
        <f t="shared" si="20"/>
        <v>SI CUMPLE</v>
      </c>
      <c r="W191" s="81" t="s">
        <v>1117</v>
      </c>
      <c r="X191" s="16">
        <v>743.24799999999993</v>
      </c>
      <c r="Y191" s="78" t="str">
        <f t="shared" si="21"/>
        <v>SI CUMPLE</v>
      </c>
      <c r="Z191" s="71" t="s">
        <v>1114</v>
      </c>
      <c r="AA191" s="55">
        <f t="shared" si="23"/>
        <v>929</v>
      </c>
      <c r="AB191" s="54"/>
      <c r="AC191" s="54"/>
      <c r="AD191" s="63"/>
      <c r="AE191" s="54"/>
    </row>
    <row r="192" spans="1:31" ht="15.75" customHeight="1">
      <c r="A192" s="12">
        <f t="shared" si="22"/>
        <v>188</v>
      </c>
      <c r="B192" s="12">
        <v>1032412128</v>
      </c>
      <c r="C192" s="12">
        <v>0</v>
      </c>
      <c r="D192" s="13" t="s">
        <v>29</v>
      </c>
      <c r="E192" s="13" t="s">
        <v>423</v>
      </c>
      <c r="F192" s="13" t="s">
        <v>31</v>
      </c>
      <c r="G192" s="14" t="s">
        <v>49</v>
      </c>
      <c r="H192" s="14" t="s">
        <v>424</v>
      </c>
      <c r="I192" s="14" t="s">
        <v>34</v>
      </c>
      <c r="J192" s="20">
        <v>7</v>
      </c>
      <c r="K192" s="19">
        <v>780810</v>
      </c>
      <c r="L192" s="19">
        <f t="shared" si="5"/>
        <v>5465670</v>
      </c>
      <c r="M192" s="17">
        <f t="shared" si="17"/>
        <v>2.4951667998407683E-2</v>
      </c>
      <c r="N192" s="21"/>
      <c r="O192" s="16">
        <v>780809</v>
      </c>
      <c r="P192" s="16" t="str">
        <f t="shared" si="18"/>
        <v>SI CUMPLE</v>
      </c>
      <c r="Q192" s="57" t="s">
        <v>1114</v>
      </c>
      <c r="R192" s="16">
        <v>780810</v>
      </c>
      <c r="S192" s="16" t="str">
        <f t="shared" si="19"/>
        <v>SI CUMPLE</v>
      </c>
      <c r="T192" s="57" t="s">
        <v>1113</v>
      </c>
      <c r="U192" s="16">
        <v>780810</v>
      </c>
      <c r="V192" s="16" t="str">
        <f t="shared" si="20"/>
        <v>SI CUMPLE</v>
      </c>
      <c r="W192" s="58" t="s">
        <v>1113</v>
      </c>
      <c r="X192" s="16">
        <v>624648</v>
      </c>
      <c r="Y192" s="78" t="str">
        <f t="shared" si="21"/>
        <v>SI CUMPLE</v>
      </c>
      <c r="Z192" s="71" t="s">
        <v>1114</v>
      </c>
      <c r="AA192" s="55">
        <f t="shared" si="23"/>
        <v>780810</v>
      </c>
      <c r="AB192" s="54"/>
      <c r="AC192" s="54"/>
      <c r="AD192" s="63">
        <f t="shared" si="24"/>
        <v>2.4951667998407683E-2</v>
      </c>
      <c r="AE192" s="54"/>
    </row>
    <row r="193" spans="1:31" ht="15.75" customHeight="1">
      <c r="A193" s="12">
        <f t="shared" si="22"/>
        <v>189</v>
      </c>
      <c r="B193" s="12">
        <v>1032210089</v>
      </c>
      <c r="C193" s="12">
        <v>0</v>
      </c>
      <c r="D193" s="13" t="s">
        <v>29</v>
      </c>
      <c r="E193" s="13" t="s">
        <v>425</v>
      </c>
      <c r="F193" s="13" t="s">
        <v>186</v>
      </c>
      <c r="G193" s="14" t="s">
        <v>186</v>
      </c>
      <c r="H193" s="14" t="s">
        <v>178</v>
      </c>
      <c r="I193" s="14" t="s">
        <v>187</v>
      </c>
      <c r="J193" s="20">
        <v>21</v>
      </c>
      <c r="K193" s="19">
        <v>336982</v>
      </c>
      <c r="L193" s="19">
        <f t="shared" si="5"/>
        <v>7076622</v>
      </c>
      <c r="M193" s="17">
        <f t="shared" si="17"/>
        <v>3.230592456080001E-2</v>
      </c>
      <c r="N193" s="21"/>
      <c r="O193" s="16">
        <v>336981</v>
      </c>
      <c r="P193" s="16" t="str">
        <f t="shared" si="18"/>
        <v>SI CUMPLE</v>
      </c>
      <c r="Q193" s="57" t="s">
        <v>1114</v>
      </c>
      <c r="R193" s="16">
        <v>336982</v>
      </c>
      <c r="S193" s="16" t="str">
        <f t="shared" si="19"/>
        <v>SI CUMPLE</v>
      </c>
      <c r="T193" s="57" t="s">
        <v>1117</v>
      </c>
      <c r="U193" s="16">
        <v>280000</v>
      </c>
      <c r="V193" s="16" t="str">
        <f t="shared" si="20"/>
        <v>SI CUMPLE</v>
      </c>
      <c r="W193" s="58" t="s">
        <v>1113</v>
      </c>
      <c r="X193" s="16">
        <v>269585.59999999998</v>
      </c>
      <c r="Y193" s="78" t="str">
        <f t="shared" si="21"/>
        <v>SI CUMPLE</v>
      </c>
      <c r="Z193" s="71" t="s">
        <v>1114</v>
      </c>
      <c r="AA193" s="55">
        <f t="shared" si="23"/>
        <v>280000</v>
      </c>
      <c r="AB193" s="54"/>
      <c r="AC193" s="54"/>
      <c r="AD193" s="63">
        <f t="shared" si="24"/>
        <v>3.230592456080001E-2</v>
      </c>
      <c r="AE193" s="54"/>
    </row>
    <row r="194" spans="1:31" ht="15.75" customHeight="1">
      <c r="A194" s="12">
        <f t="shared" si="22"/>
        <v>190</v>
      </c>
      <c r="B194" s="12">
        <v>1032170016</v>
      </c>
      <c r="C194" s="12">
        <v>0</v>
      </c>
      <c r="D194" s="13" t="s">
        <v>29</v>
      </c>
      <c r="E194" s="13" t="s">
        <v>426</v>
      </c>
      <c r="F194" s="13" t="s">
        <v>31</v>
      </c>
      <c r="G194" s="14" t="s">
        <v>114</v>
      </c>
      <c r="H194" s="14" t="s">
        <v>427</v>
      </c>
      <c r="I194" s="14" t="s">
        <v>34</v>
      </c>
      <c r="J194" s="20">
        <v>1</v>
      </c>
      <c r="K194" s="19">
        <v>5379563</v>
      </c>
      <c r="L194" s="19">
        <f t="shared" si="5"/>
        <v>5379563</v>
      </c>
      <c r="M194" s="17">
        <f t="shared" si="17"/>
        <v>2.4558575609672378E-2</v>
      </c>
      <c r="N194" s="21"/>
      <c r="O194" s="16">
        <v>5379562</v>
      </c>
      <c r="P194" s="16" t="str">
        <f t="shared" si="18"/>
        <v>SI CUMPLE</v>
      </c>
      <c r="Q194" s="57" t="s">
        <v>1114</v>
      </c>
      <c r="R194" s="16">
        <v>5379563</v>
      </c>
      <c r="S194" s="16" t="str">
        <f t="shared" si="19"/>
        <v>SI CUMPLE</v>
      </c>
      <c r="T194" s="57" t="s">
        <v>1113</v>
      </c>
      <c r="U194" s="16">
        <v>5379563</v>
      </c>
      <c r="V194" s="16" t="str">
        <f t="shared" si="20"/>
        <v>SI CUMPLE</v>
      </c>
      <c r="W194" s="58" t="s">
        <v>1113</v>
      </c>
      <c r="X194" s="16">
        <v>4303650.4000000004</v>
      </c>
      <c r="Y194" s="78" t="str">
        <f t="shared" si="21"/>
        <v>SI CUMPLE</v>
      </c>
      <c r="Z194" s="71" t="s">
        <v>1114</v>
      </c>
      <c r="AA194" s="55">
        <f t="shared" si="23"/>
        <v>5379563</v>
      </c>
      <c r="AB194" s="54"/>
      <c r="AC194" s="54"/>
      <c r="AD194" s="63">
        <f t="shared" si="24"/>
        <v>2.4558575609672378E-2</v>
      </c>
      <c r="AE194" s="54"/>
    </row>
    <row r="195" spans="1:31" ht="15.75" customHeight="1">
      <c r="A195" s="12">
        <f t="shared" si="22"/>
        <v>191</v>
      </c>
      <c r="B195" s="12">
        <v>1032210389</v>
      </c>
      <c r="C195" s="12">
        <v>0</v>
      </c>
      <c r="D195" s="13" t="s">
        <v>29</v>
      </c>
      <c r="E195" s="13" t="s">
        <v>428</v>
      </c>
      <c r="F195" s="13" t="s">
        <v>186</v>
      </c>
      <c r="G195" s="14" t="s">
        <v>186</v>
      </c>
      <c r="H195" s="14" t="s">
        <v>429</v>
      </c>
      <c r="I195" s="14" t="s">
        <v>187</v>
      </c>
      <c r="J195" s="20">
        <v>21</v>
      </c>
      <c r="K195" s="19">
        <v>247798</v>
      </c>
      <c r="L195" s="19">
        <f t="shared" si="5"/>
        <v>5203758</v>
      </c>
      <c r="M195" s="17">
        <f t="shared" si="17"/>
        <v>2.37559973361103E-2</v>
      </c>
      <c r="N195" s="21"/>
      <c r="O195" s="16">
        <v>247797</v>
      </c>
      <c r="P195" s="16" t="str">
        <f t="shared" si="18"/>
        <v>SI CUMPLE</v>
      </c>
      <c r="Q195" s="57" t="s">
        <v>1114</v>
      </c>
      <c r="R195" s="16">
        <v>247798</v>
      </c>
      <c r="S195" s="16" t="str">
        <f t="shared" si="19"/>
        <v>SI CUMPLE</v>
      </c>
      <c r="T195" s="57" t="s">
        <v>1113</v>
      </c>
      <c r="U195" s="16">
        <v>247798</v>
      </c>
      <c r="V195" s="16" t="str">
        <f t="shared" si="20"/>
        <v>SI CUMPLE</v>
      </c>
      <c r="W195" s="58" t="s">
        <v>1113</v>
      </c>
      <c r="X195" s="16">
        <v>198238.4</v>
      </c>
      <c r="Y195" s="78" t="str">
        <f t="shared" si="21"/>
        <v>SI CUMPLE</v>
      </c>
      <c r="Z195" s="71" t="s">
        <v>1114</v>
      </c>
      <c r="AA195" s="55">
        <f t="shared" si="23"/>
        <v>247798</v>
      </c>
      <c r="AB195" s="54"/>
      <c r="AC195" s="54"/>
      <c r="AD195" s="63">
        <f t="shared" si="24"/>
        <v>2.37559973361103E-2</v>
      </c>
      <c r="AE195" s="54"/>
    </row>
    <row r="196" spans="1:31" ht="15.75" customHeight="1">
      <c r="A196" s="12">
        <f t="shared" si="22"/>
        <v>192</v>
      </c>
      <c r="B196" s="12" t="s">
        <v>430</v>
      </c>
      <c r="C196" s="12">
        <v>0</v>
      </c>
      <c r="D196" s="13" t="s">
        <v>29</v>
      </c>
      <c r="E196" s="13" t="s">
        <v>431</v>
      </c>
      <c r="F196" s="13" t="s">
        <v>186</v>
      </c>
      <c r="G196" s="14" t="s">
        <v>186</v>
      </c>
      <c r="H196" s="14" t="s">
        <v>432</v>
      </c>
      <c r="I196" s="14" t="s">
        <v>187</v>
      </c>
      <c r="J196" s="20">
        <v>2226</v>
      </c>
      <c r="K196" s="19">
        <v>2158</v>
      </c>
      <c r="L196" s="19">
        <f t="shared" si="5"/>
        <v>4803708</v>
      </c>
      <c r="M196" s="17">
        <f t="shared" si="17"/>
        <v>2.1929704350481274E-2</v>
      </c>
      <c r="N196" s="21"/>
      <c r="O196" s="16">
        <v>2157</v>
      </c>
      <c r="P196" s="16" t="str">
        <f t="shared" si="18"/>
        <v>SI CUMPLE</v>
      </c>
      <c r="Q196" s="57" t="s">
        <v>1114</v>
      </c>
      <c r="R196" s="16">
        <v>2158</v>
      </c>
      <c r="S196" s="16" t="str">
        <f t="shared" si="19"/>
        <v>SI CUMPLE</v>
      </c>
      <c r="T196" s="57" t="s">
        <v>1113</v>
      </c>
      <c r="U196" s="16">
        <v>2158</v>
      </c>
      <c r="V196" s="16" t="str">
        <f t="shared" si="20"/>
        <v>SI CUMPLE</v>
      </c>
      <c r="W196" s="58" t="s">
        <v>1113</v>
      </c>
      <c r="X196" s="16">
        <v>1726.4</v>
      </c>
      <c r="Y196" s="78" t="str">
        <f t="shared" si="21"/>
        <v>SI CUMPLE</v>
      </c>
      <c r="Z196" s="71" t="s">
        <v>1114</v>
      </c>
      <c r="AA196" s="55">
        <f t="shared" si="23"/>
        <v>2158</v>
      </c>
      <c r="AB196" s="54"/>
      <c r="AC196" s="54"/>
      <c r="AD196" s="63">
        <f t="shared" si="24"/>
        <v>2.1929704350481274E-2</v>
      </c>
      <c r="AE196" s="54"/>
    </row>
    <row r="197" spans="1:31" ht="15.75" customHeight="1">
      <c r="A197" s="12">
        <f t="shared" si="22"/>
        <v>193</v>
      </c>
      <c r="B197" s="12">
        <v>1031810085</v>
      </c>
      <c r="C197" s="12">
        <v>0</v>
      </c>
      <c r="D197" s="13" t="s">
        <v>29</v>
      </c>
      <c r="E197" s="13" t="s">
        <v>433</v>
      </c>
      <c r="F197" s="13" t="s">
        <v>160</v>
      </c>
      <c r="G197" s="14" t="s">
        <v>434</v>
      </c>
      <c r="H197" s="14" t="s">
        <v>435</v>
      </c>
      <c r="I197" s="14" t="s">
        <v>187</v>
      </c>
      <c r="J197" s="20">
        <v>42</v>
      </c>
      <c r="K197" s="19">
        <v>114000</v>
      </c>
      <c r="L197" s="19">
        <f t="shared" si="5"/>
        <v>4788000</v>
      </c>
      <c r="M197" s="17">
        <f t="shared" ref="M197:M260" si="25">+L197/$L$585*$L$586</f>
        <v>2.1857994788630854E-2</v>
      </c>
      <c r="N197" s="21" t="s">
        <v>436</v>
      </c>
      <c r="O197" s="16">
        <v>113999</v>
      </c>
      <c r="P197" s="16" t="str">
        <f t="shared" ref="P197:P231" si="26">IF(O197&lt;=K197,"SI CUMPLE","NO CUMPLE")</f>
        <v>SI CUMPLE</v>
      </c>
      <c r="Q197" s="57" t="s">
        <v>1114</v>
      </c>
      <c r="R197" s="16">
        <v>114000</v>
      </c>
      <c r="S197" s="16" t="str">
        <f t="shared" ref="S197:S260" si="27">IF(R197&lt;=K197,"SI CUMPLE","NO CUMPLE")</f>
        <v>SI CUMPLE</v>
      </c>
      <c r="T197" s="57" t="s">
        <v>1113</v>
      </c>
      <c r="U197" s="16">
        <v>93000</v>
      </c>
      <c r="V197" s="16" t="str">
        <f t="shared" ref="V197:V260" si="28">IF(U197&lt;=K197,"SI CUMPLE","NO CUMPLE")</f>
        <v>SI CUMPLE</v>
      </c>
      <c r="W197" s="58" t="s">
        <v>1113</v>
      </c>
      <c r="X197" s="16">
        <v>91200</v>
      </c>
      <c r="Y197" s="78" t="str">
        <f t="shared" ref="Y197:Y231" si="29">IF(X197&lt;=K197,"SI CUMPLE","NO CUMPLE")</f>
        <v>SI CUMPLE</v>
      </c>
      <c r="Z197" s="71" t="s">
        <v>1114</v>
      </c>
      <c r="AA197" s="55">
        <f t="shared" si="23"/>
        <v>93000</v>
      </c>
      <c r="AB197" s="54"/>
      <c r="AC197" s="54"/>
      <c r="AD197" s="63">
        <f t="shared" si="24"/>
        <v>2.1857994788630854E-2</v>
      </c>
      <c r="AE197" s="54"/>
    </row>
    <row r="198" spans="1:31" ht="15.75" customHeight="1">
      <c r="A198" s="12">
        <f t="shared" ref="A198:A231" si="30">+A197+1</f>
        <v>194</v>
      </c>
      <c r="B198" s="12">
        <v>1032170015</v>
      </c>
      <c r="C198" s="12">
        <v>0</v>
      </c>
      <c r="D198" s="13" t="s">
        <v>29</v>
      </c>
      <c r="E198" s="13" t="s">
        <v>437</v>
      </c>
      <c r="F198" s="13" t="s">
        <v>31</v>
      </c>
      <c r="G198" s="14" t="s">
        <v>49</v>
      </c>
      <c r="H198" s="14" t="s">
        <v>438</v>
      </c>
      <c r="I198" s="14" t="s">
        <v>34</v>
      </c>
      <c r="J198" s="20">
        <v>266</v>
      </c>
      <c r="K198" s="19">
        <v>17932</v>
      </c>
      <c r="L198" s="19">
        <f t="shared" si="5"/>
        <v>4769912</v>
      </c>
      <c r="M198" s="17">
        <f t="shared" si="25"/>
        <v>2.177542014165158E-2</v>
      </c>
      <c r="N198" s="21"/>
      <c r="O198" s="16">
        <v>17930.879000000001</v>
      </c>
      <c r="P198" s="16" t="str">
        <f t="shared" si="26"/>
        <v>SI CUMPLE</v>
      </c>
      <c r="Q198" s="57" t="s">
        <v>1114</v>
      </c>
      <c r="R198" s="16">
        <v>17931</v>
      </c>
      <c r="S198" s="16" t="str">
        <f t="shared" si="27"/>
        <v>SI CUMPLE</v>
      </c>
      <c r="T198" s="57" t="s">
        <v>1113</v>
      </c>
      <c r="U198" s="16">
        <v>17932</v>
      </c>
      <c r="V198" s="16" t="str">
        <f t="shared" si="28"/>
        <v>SI CUMPLE</v>
      </c>
      <c r="W198" s="58" t="s">
        <v>1113</v>
      </c>
      <c r="X198" s="16">
        <v>14345.503200000001</v>
      </c>
      <c r="Y198" s="78" t="str">
        <f t="shared" si="29"/>
        <v>SI CUMPLE</v>
      </c>
      <c r="Z198" s="71" t="s">
        <v>1114</v>
      </c>
      <c r="AA198" s="55">
        <f t="shared" ref="AA198:AA261" si="31">+U198</f>
        <v>17932</v>
      </c>
      <c r="AB198" s="54"/>
      <c r="AC198" s="54"/>
      <c r="AD198" s="63">
        <f t="shared" ref="AD198:AD261" si="32">+(AA198/AA198)*M198</f>
        <v>2.177542014165158E-2</v>
      </c>
      <c r="AE198" s="54"/>
    </row>
    <row r="199" spans="1:31" ht="15.75" customHeight="1">
      <c r="A199" s="12">
        <f t="shared" si="30"/>
        <v>195</v>
      </c>
      <c r="B199" s="12">
        <v>1031430058</v>
      </c>
      <c r="C199" s="12">
        <v>0</v>
      </c>
      <c r="D199" s="13" t="s">
        <v>29</v>
      </c>
      <c r="E199" s="13" t="s">
        <v>439</v>
      </c>
      <c r="F199" s="13" t="s">
        <v>31</v>
      </c>
      <c r="G199" s="14" t="s">
        <v>440</v>
      </c>
      <c r="H199" s="14" t="s">
        <v>441</v>
      </c>
      <c r="I199" s="14" t="s">
        <v>292</v>
      </c>
      <c r="J199" s="20">
        <v>56</v>
      </c>
      <c r="K199" s="19">
        <v>84362</v>
      </c>
      <c r="L199" s="19">
        <f t="shared" si="5"/>
        <v>4724272</v>
      </c>
      <c r="M199" s="17">
        <f t="shared" si="25"/>
        <v>2.1567066156239486E-2</v>
      </c>
      <c r="N199" s="21"/>
      <c r="O199" s="16">
        <v>84361</v>
      </c>
      <c r="P199" s="16" t="str">
        <f t="shared" si="26"/>
        <v>SI CUMPLE</v>
      </c>
      <c r="Q199" s="57" t="s">
        <v>1114</v>
      </c>
      <c r="R199" s="16">
        <v>84362</v>
      </c>
      <c r="S199" s="16" t="str">
        <f t="shared" si="27"/>
        <v>SI CUMPLE</v>
      </c>
      <c r="T199" s="57" t="s">
        <v>1113</v>
      </c>
      <c r="U199" s="16">
        <v>84362</v>
      </c>
      <c r="V199" s="16" t="str">
        <f t="shared" si="28"/>
        <v>SI CUMPLE</v>
      </c>
      <c r="W199" s="58" t="s">
        <v>1113</v>
      </c>
      <c r="X199" s="16">
        <v>67489.600000000006</v>
      </c>
      <c r="Y199" s="78" t="str">
        <f t="shared" si="29"/>
        <v>SI CUMPLE</v>
      </c>
      <c r="Z199" s="71" t="s">
        <v>1114</v>
      </c>
      <c r="AA199" s="55">
        <f t="shared" si="31"/>
        <v>84362</v>
      </c>
      <c r="AB199" s="54"/>
      <c r="AC199" s="54"/>
      <c r="AD199" s="63">
        <f t="shared" si="32"/>
        <v>2.1567066156239486E-2</v>
      </c>
      <c r="AE199" s="54"/>
    </row>
    <row r="200" spans="1:31" ht="15.75" customHeight="1">
      <c r="A200" s="12">
        <f t="shared" si="30"/>
        <v>196</v>
      </c>
      <c r="B200" s="12">
        <v>1032412188</v>
      </c>
      <c r="C200" s="12">
        <v>0</v>
      </c>
      <c r="D200" s="13" t="s">
        <v>29</v>
      </c>
      <c r="E200" s="13" t="s">
        <v>442</v>
      </c>
      <c r="F200" s="13" t="s">
        <v>31</v>
      </c>
      <c r="G200" s="14" t="s">
        <v>36</v>
      </c>
      <c r="H200" s="14" t="s">
        <v>443</v>
      </c>
      <c r="I200" s="14" t="s">
        <v>34</v>
      </c>
      <c r="J200" s="20">
        <v>1</v>
      </c>
      <c r="K200" s="19">
        <v>4722760</v>
      </c>
      <c r="L200" s="19">
        <f t="shared" si="5"/>
        <v>4722760</v>
      </c>
      <c r="M200" s="17">
        <f t="shared" si="25"/>
        <v>2.1560163631569391E-2</v>
      </c>
      <c r="N200" s="21" t="s">
        <v>93</v>
      </c>
      <c r="O200" s="16">
        <v>4722759</v>
      </c>
      <c r="P200" s="16" t="str">
        <f t="shared" si="26"/>
        <v>SI CUMPLE</v>
      </c>
      <c r="Q200" s="57" t="s">
        <v>1114</v>
      </c>
      <c r="R200" s="16">
        <v>4722760</v>
      </c>
      <c r="S200" s="16" t="str">
        <f t="shared" si="27"/>
        <v>SI CUMPLE</v>
      </c>
      <c r="T200" s="57" t="s">
        <v>1113</v>
      </c>
      <c r="U200" s="16">
        <v>4722760</v>
      </c>
      <c r="V200" s="16" t="str">
        <f t="shared" si="28"/>
        <v>SI CUMPLE</v>
      </c>
      <c r="W200" s="58" t="s">
        <v>1113</v>
      </c>
      <c r="X200" s="16">
        <v>3778208</v>
      </c>
      <c r="Y200" s="78" t="str">
        <f t="shared" si="29"/>
        <v>SI CUMPLE</v>
      </c>
      <c r="Z200" s="71" t="s">
        <v>1114</v>
      </c>
      <c r="AA200" s="55">
        <f t="shared" si="31"/>
        <v>4722760</v>
      </c>
      <c r="AB200" s="54"/>
      <c r="AC200" s="54"/>
      <c r="AD200" s="63">
        <f t="shared" si="32"/>
        <v>2.1560163631569391E-2</v>
      </c>
      <c r="AE200" s="54"/>
    </row>
    <row r="201" spans="1:31" ht="15.75" customHeight="1">
      <c r="A201" s="12">
        <f t="shared" si="30"/>
        <v>197</v>
      </c>
      <c r="B201" s="12">
        <v>1031016010</v>
      </c>
      <c r="C201" s="12">
        <v>0</v>
      </c>
      <c r="D201" s="13" t="s">
        <v>29</v>
      </c>
      <c r="E201" s="13" t="s">
        <v>444</v>
      </c>
      <c r="F201" s="13" t="s">
        <v>31</v>
      </c>
      <c r="G201" s="14" t="s">
        <v>445</v>
      </c>
      <c r="H201" s="14" t="s">
        <v>152</v>
      </c>
      <c r="I201" s="14" t="s">
        <v>34</v>
      </c>
      <c r="J201" s="20">
        <v>252</v>
      </c>
      <c r="K201" s="19">
        <v>18702</v>
      </c>
      <c r="L201" s="19">
        <f t="shared" si="5"/>
        <v>4712904</v>
      </c>
      <c r="M201" s="17">
        <f t="shared" si="25"/>
        <v>2.151516939668285E-2</v>
      </c>
      <c r="N201" s="21"/>
      <c r="O201" s="16">
        <v>18701</v>
      </c>
      <c r="P201" s="16" t="str">
        <f t="shared" si="26"/>
        <v>SI CUMPLE</v>
      </c>
      <c r="Q201" s="57" t="s">
        <v>1114</v>
      </c>
      <c r="R201" s="16">
        <v>18702</v>
      </c>
      <c r="S201" s="16" t="str">
        <f t="shared" si="27"/>
        <v>SI CUMPLE</v>
      </c>
      <c r="T201" s="57" t="s">
        <v>1113</v>
      </c>
      <c r="U201" s="16">
        <v>18702</v>
      </c>
      <c r="V201" s="16" t="str">
        <f t="shared" si="28"/>
        <v>SI CUMPLE</v>
      </c>
      <c r="W201" s="58" t="s">
        <v>1113</v>
      </c>
      <c r="X201" s="16">
        <v>14961.6</v>
      </c>
      <c r="Y201" s="78" t="str">
        <f t="shared" si="29"/>
        <v>SI CUMPLE</v>
      </c>
      <c r="Z201" s="71" t="s">
        <v>1114</v>
      </c>
      <c r="AA201" s="55">
        <f t="shared" si="31"/>
        <v>18702</v>
      </c>
      <c r="AB201" s="54"/>
      <c r="AC201" s="54"/>
      <c r="AD201" s="63">
        <f t="shared" si="32"/>
        <v>2.151516939668285E-2</v>
      </c>
      <c r="AE201" s="54"/>
    </row>
    <row r="202" spans="1:31" ht="15.75" customHeight="1">
      <c r="A202" s="12">
        <f t="shared" si="30"/>
        <v>198</v>
      </c>
      <c r="B202" s="12">
        <v>1032412144</v>
      </c>
      <c r="C202" s="12">
        <v>0</v>
      </c>
      <c r="D202" s="13" t="s">
        <v>29</v>
      </c>
      <c r="E202" s="13" t="s">
        <v>446</v>
      </c>
      <c r="F202" s="13" t="s">
        <v>31</v>
      </c>
      <c r="G202" s="14" t="s">
        <v>36</v>
      </c>
      <c r="H202" s="14" t="s">
        <v>447</v>
      </c>
      <c r="I202" s="14" t="s">
        <v>34</v>
      </c>
      <c r="J202" s="20">
        <v>1</v>
      </c>
      <c r="K202" s="19">
        <v>4674842</v>
      </c>
      <c r="L202" s="19">
        <f t="shared" si="5"/>
        <v>4674842</v>
      </c>
      <c r="M202" s="17">
        <f t="shared" si="25"/>
        <v>2.1341410207533964E-2</v>
      </c>
      <c r="N202" s="21" t="s">
        <v>93</v>
      </c>
      <c r="O202" s="16">
        <v>4674841</v>
      </c>
      <c r="P202" s="16" t="str">
        <f t="shared" si="26"/>
        <v>SI CUMPLE</v>
      </c>
      <c r="Q202" s="57" t="s">
        <v>1114</v>
      </c>
      <c r="R202" s="16">
        <v>2337421</v>
      </c>
      <c r="S202" s="16" t="str">
        <f t="shared" si="27"/>
        <v>SI CUMPLE</v>
      </c>
      <c r="T202" s="57" t="s">
        <v>1113</v>
      </c>
      <c r="U202" s="16">
        <v>4674842</v>
      </c>
      <c r="V202" s="16" t="str">
        <f t="shared" si="28"/>
        <v>SI CUMPLE</v>
      </c>
      <c r="W202" s="58" t="s">
        <v>1113</v>
      </c>
      <c r="X202" s="16">
        <v>3739873.6</v>
      </c>
      <c r="Y202" s="78" t="str">
        <f t="shared" si="29"/>
        <v>SI CUMPLE</v>
      </c>
      <c r="Z202" s="71" t="s">
        <v>1114</v>
      </c>
      <c r="AA202" s="55">
        <f t="shared" si="31"/>
        <v>4674842</v>
      </c>
      <c r="AB202" s="54"/>
      <c r="AC202" s="54"/>
      <c r="AD202" s="63">
        <f t="shared" si="32"/>
        <v>2.1341410207533964E-2</v>
      </c>
      <c r="AE202" s="54"/>
    </row>
    <row r="203" spans="1:31" ht="15.75" customHeight="1">
      <c r="A203" s="12">
        <f t="shared" si="30"/>
        <v>199</v>
      </c>
      <c r="B203" s="12">
        <v>1032411022</v>
      </c>
      <c r="C203" s="12">
        <v>0</v>
      </c>
      <c r="D203" s="13" t="s">
        <v>29</v>
      </c>
      <c r="E203" s="13" t="s">
        <v>448</v>
      </c>
      <c r="F203" s="13" t="s">
        <v>85</v>
      </c>
      <c r="G203" s="14" t="s">
        <v>79</v>
      </c>
      <c r="H203" s="14" t="s">
        <v>449</v>
      </c>
      <c r="I203" s="14" t="s">
        <v>34</v>
      </c>
      <c r="J203" s="20">
        <v>308</v>
      </c>
      <c r="K203" s="19">
        <v>15023</v>
      </c>
      <c r="L203" s="19">
        <f t="shared" si="5"/>
        <v>4627084</v>
      </c>
      <c r="M203" s="17">
        <f t="shared" si="25"/>
        <v>2.1123387209389558E-2</v>
      </c>
      <c r="N203" s="21"/>
      <c r="O203" s="16">
        <v>15022</v>
      </c>
      <c r="P203" s="16" t="str">
        <f t="shared" si="26"/>
        <v>SI CUMPLE</v>
      </c>
      <c r="Q203" s="57" t="s">
        <v>1114</v>
      </c>
      <c r="R203" s="16">
        <v>15023</v>
      </c>
      <c r="S203" s="16" t="str">
        <f t="shared" si="27"/>
        <v>SI CUMPLE</v>
      </c>
      <c r="T203" s="57" t="s">
        <v>1113</v>
      </c>
      <c r="U203" s="16">
        <v>15023</v>
      </c>
      <c r="V203" s="16" t="str">
        <f t="shared" si="28"/>
        <v>SI CUMPLE</v>
      </c>
      <c r="W203" s="58" t="s">
        <v>1113</v>
      </c>
      <c r="X203" s="16">
        <v>12018.4</v>
      </c>
      <c r="Y203" s="78" t="str">
        <f t="shared" si="29"/>
        <v>SI CUMPLE</v>
      </c>
      <c r="Z203" s="71" t="s">
        <v>1114</v>
      </c>
      <c r="AA203" s="55">
        <f t="shared" si="31"/>
        <v>15023</v>
      </c>
      <c r="AB203" s="54"/>
      <c r="AC203" s="54"/>
      <c r="AD203" s="63">
        <f t="shared" si="32"/>
        <v>2.1123387209389558E-2</v>
      </c>
      <c r="AE203" s="54"/>
    </row>
    <row r="204" spans="1:31" ht="15.75" customHeight="1">
      <c r="A204" s="12">
        <f t="shared" si="30"/>
        <v>200</v>
      </c>
      <c r="B204" s="12">
        <v>1033420086</v>
      </c>
      <c r="C204" s="12">
        <v>0</v>
      </c>
      <c r="D204" s="13" t="s">
        <v>29</v>
      </c>
      <c r="E204" s="13" t="s">
        <v>450</v>
      </c>
      <c r="F204" s="13" t="s">
        <v>186</v>
      </c>
      <c r="G204" s="14" t="s">
        <v>186</v>
      </c>
      <c r="H204" s="14" t="s">
        <v>232</v>
      </c>
      <c r="I204" s="14" t="s">
        <v>187</v>
      </c>
      <c r="J204" s="20">
        <v>504</v>
      </c>
      <c r="K204" s="19">
        <v>9164</v>
      </c>
      <c r="L204" s="19">
        <f t="shared" si="5"/>
        <v>4618656</v>
      </c>
      <c r="M204" s="17">
        <f t="shared" si="25"/>
        <v>2.108491202558033E-2</v>
      </c>
      <c r="N204" s="21"/>
      <c r="O204" s="16">
        <v>9163</v>
      </c>
      <c r="P204" s="16" t="str">
        <f t="shared" si="26"/>
        <v>SI CUMPLE</v>
      </c>
      <c r="Q204" s="57" t="s">
        <v>1114</v>
      </c>
      <c r="R204" s="16">
        <v>9164</v>
      </c>
      <c r="S204" s="16" t="str">
        <f t="shared" si="27"/>
        <v>SI CUMPLE</v>
      </c>
      <c r="T204" s="57" t="s">
        <v>1114</v>
      </c>
      <c r="U204" s="16">
        <v>9164</v>
      </c>
      <c r="V204" s="16" t="str">
        <f t="shared" si="28"/>
        <v>SI CUMPLE</v>
      </c>
      <c r="W204" s="58" t="s">
        <v>1113</v>
      </c>
      <c r="X204" s="16">
        <v>7331.2</v>
      </c>
      <c r="Y204" s="78" t="str">
        <f t="shared" si="29"/>
        <v>SI CUMPLE</v>
      </c>
      <c r="Z204" s="71" t="s">
        <v>1114</v>
      </c>
      <c r="AA204" s="55">
        <f t="shared" si="31"/>
        <v>9164</v>
      </c>
      <c r="AB204" s="54"/>
      <c r="AC204" s="54"/>
      <c r="AD204" s="63">
        <f t="shared" si="32"/>
        <v>2.108491202558033E-2</v>
      </c>
      <c r="AE204" s="54"/>
    </row>
    <row r="205" spans="1:31" ht="15.75" customHeight="1">
      <c r="A205" s="12">
        <f t="shared" si="30"/>
        <v>201</v>
      </c>
      <c r="B205" s="12">
        <v>1032210031</v>
      </c>
      <c r="C205" s="12">
        <v>0</v>
      </c>
      <c r="D205" s="13" t="s">
        <v>29</v>
      </c>
      <c r="E205" s="13" t="s">
        <v>451</v>
      </c>
      <c r="F205" s="13" t="s">
        <v>31</v>
      </c>
      <c r="G205" s="14" t="s">
        <v>79</v>
      </c>
      <c r="H205" s="14" t="s">
        <v>232</v>
      </c>
      <c r="I205" s="14" t="s">
        <v>34</v>
      </c>
      <c r="J205" s="20">
        <v>14</v>
      </c>
      <c r="K205" s="19">
        <v>327851</v>
      </c>
      <c r="L205" s="19">
        <f t="shared" si="5"/>
        <v>4589914</v>
      </c>
      <c r="M205" s="17">
        <f t="shared" si="25"/>
        <v>2.095370014458308E-2</v>
      </c>
      <c r="N205" s="21"/>
      <c r="O205" s="16">
        <v>327850</v>
      </c>
      <c r="P205" s="16" t="str">
        <f t="shared" si="26"/>
        <v>SI CUMPLE</v>
      </c>
      <c r="Q205" s="57" t="s">
        <v>1114</v>
      </c>
      <c r="R205" s="16">
        <v>327851</v>
      </c>
      <c r="S205" s="16" t="str">
        <f t="shared" si="27"/>
        <v>SI CUMPLE</v>
      </c>
      <c r="T205" s="57" t="s">
        <v>1113</v>
      </c>
      <c r="U205" s="16">
        <v>327851</v>
      </c>
      <c r="V205" s="16" t="str">
        <f t="shared" si="28"/>
        <v>SI CUMPLE</v>
      </c>
      <c r="W205" s="58" t="s">
        <v>1113</v>
      </c>
      <c r="X205" s="16">
        <v>262280.8</v>
      </c>
      <c r="Y205" s="78" t="str">
        <f t="shared" si="29"/>
        <v>SI CUMPLE</v>
      </c>
      <c r="Z205" s="71" t="s">
        <v>1114</v>
      </c>
      <c r="AA205" s="55">
        <f t="shared" si="31"/>
        <v>327851</v>
      </c>
      <c r="AB205" s="54"/>
      <c r="AC205" s="54"/>
      <c r="AD205" s="63">
        <f t="shared" si="32"/>
        <v>2.095370014458308E-2</v>
      </c>
      <c r="AE205" s="54"/>
    </row>
    <row r="206" spans="1:31" ht="15.75" customHeight="1">
      <c r="A206" s="12">
        <f t="shared" si="30"/>
        <v>202</v>
      </c>
      <c r="B206" s="12">
        <v>1031011032</v>
      </c>
      <c r="C206" s="12">
        <v>0</v>
      </c>
      <c r="D206" s="13" t="s">
        <v>29</v>
      </c>
      <c r="E206" s="13" t="s">
        <v>452</v>
      </c>
      <c r="F206" s="13" t="s">
        <v>186</v>
      </c>
      <c r="G206" s="14" t="s">
        <v>186</v>
      </c>
      <c r="H206" s="14" t="s">
        <v>453</v>
      </c>
      <c r="I206" s="14" t="s">
        <v>187</v>
      </c>
      <c r="J206" s="20">
        <v>140</v>
      </c>
      <c r="K206" s="19">
        <v>45630</v>
      </c>
      <c r="L206" s="19">
        <f t="shared" si="5"/>
        <v>6388200</v>
      </c>
      <c r="M206" s="17">
        <f t="shared" si="25"/>
        <v>2.9163166731146953E-2</v>
      </c>
      <c r="N206" s="21"/>
      <c r="O206" s="16">
        <v>45629</v>
      </c>
      <c r="P206" s="16" t="str">
        <f t="shared" si="26"/>
        <v>SI CUMPLE</v>
      </c>
      <c r="Q206" s="57" t="s">
        <v>1114</v>
      </c>
      <c r="R206" s="16">
        <v>45630</v>
      </c>
      <c r="S206" s="16" t="str">
        <f t="shared" si="27"/>
        <v>SI CUMPLE</v>
      </c>
      <c r="T206" s="57" t="s">
        <v>1114</v>
      </c>
      <c r="U206" s="16">
        <v>38000</v>
      </c>
      <c r="V206" s="16" t="str">
        <f t="shared" si="28"/>
        <v>SI CUMPLE</v>
      </c>
      <c r="W206" s="58" t="s">
        <v>1113</v>
      </c>
      <c r="X206" s="16">
        <v>36504</v>
      </c>
      <c r="Y206" s="78" t="str">
        <f t="shared" si="29"/>
        <v>SI CUMPLE</v>
      </c>
      <c r="Z206" s="71" t="s">
        <v>1114</v>
      </c>
      <c r="AA206" s="55">
        <f t="shared" si="31"/>
        <v>38000</v>
      </c>
      <c r="AB206" s="54"/>
      <c r="AC206" s="54"/>
      <c r="AD206" s="63">
        <f t="shared" si="32"/>
        <v>2.9163166731146953E-2</v>
      </c>
      <c r="AE206" s="54"/>
    </row>
    <row r="207" spans="1:31" ht="15.75" customHeight="1">
      <c r="A207" s="12">
        <f t="shared" si="30"/>
        <v>203</v>
      </c>
      <c r="B207" s="12">
        <v>1032150028</v>
      </c>
      <c r="C207" s="12">
        <v>0</v>
      </c>
      <c r="D207" s="13" t="s">
        <v>29</v>
      </c>
      <c r="E207" s="13" t="s">
        <v>454</v>
      </c>
      <c r="F207" s="13" t="s">
        <v>186</v>
      </c>
      <c r="G207" s="14" t="s">
        <v>186</v>
      </c>
      <c r="H207" s="14" t="s">
        <v>324</v>
      </c>
      <c r="I207" s="14" t="s">
        <v>187</v>
      </c>
      <c r="J207" s="20">
        <v>1001</v>
      </c>
      <c r="K207" s="19">
        <v>4430</v>
      </c>
      <c r="L207" s="19">
        <f t="shared" si="5"/>
        <v>4434430</v>
      </c>
      <c r="M207" s="17">
        <f t="shared" si="25"/>
        <v>2.0243890524341751E-2</v>
      </c>
      <c r="N207" s="21"/>
      <c r="O207" s="16">
        <v>4429.05</v>
      </c>
      <c r="P207" s="16" t="str">
        <f t="shared" si="26"/>
        <v>SI CUMPLE</v>
      </c>
      <c r="Q207" s="57" t="s">
        <v>1114</v>
      </c>
      <c r="R207" s="16">
        <v>4430</v>
      </c>
      <c r="S207" s="16" t="str">
        <f t="shared" si="27"/>
        <v>SI CUMPLE</v>
      </c>
      <c r="T207" s="57" t="s">
        <v>1113</v>
      </c>
      <c r="U207" s="16">
        <v>4430</v>
      </c>
      <c r="V207" s="16" t="str">
        <f t="shared" si="28"/>
        <v>SI CUMPLE</v>
      </c>
      <c r="W207" s="58" t="s">
        <v>1113</v>
      </c>
      <c r="X207" s="16">
        <v>3544.04</v>
      </c>
      <c r="Y207" s="78" t="str">
        <f t="shared" si="29"/>
        <v>SI CUMPLE</v>
      </c>
      <c r="Z207" s="71" t="s">
        <v>1114</v>
      </c>
      <c r="AA207" s="55">
        <f t="shared" si="31"/>
        <v>4430</v>
      </c>
      <c r="AB207" s="54"/>
      <c r="AC207" s="54"/>
      <c r="AD207" s="63">
        <f t="shared" si="32"/>
        <v>2.0243890524341751E-2</v>
      </c>
      <c r="AE207" s="54"/>
    </row>
    <row r="208" spans="1:31" ht="15.75" customHeight="1">
      <c r="A208" s="12">
        <f t="shared" si="30"/>
        <v>204</v>
      </c>
      <c r="B208" s="12">
        <v>1032411026</v>
      </c>
      <c r="C208" s="12">
        <v>0</v>
      </c>
      <c r="D208" s="13" t="s">
        <v>29</v>
      </c>
      <c r="E208" s="13" t="s">
        <v>448</v>
      </c>
      <c r="F208" s="13" t="s">
        <v>85</v>
      </c>
      <c r="G208" s="14" t="s">
        <v>79</v>
      </c>
      <c r="H208" s="14" t="s">
        <v>455</v>
      </c>
      <c r="I208" s="14" t="s">
        <v>34</v>
      </c>
      <c r="J208" s="20">
        <v>98</v>
      </c>
      <c r="K208" s="19">
        <v>45069</v>
      </c>
      <c r="L208" s="19">
        <f t="shared" si="5"/>
        <v>4416762</v>
      </c>
      <c r="M208" s="17">
        <f t="shared" si="25"/>
        <v>2.0163233245326397E-2</v>
      </c>
      <c r="N208" s="21"/>
      <c r="O208" s="16">
        <v>45068</v>
      </c>
      <c r="P208" s="16" t="str">
        <f t="shared" si="26"/>
        <v>SI CUMPLE</v>
      </c>
      <c r="Q208" s="57" t="s">
        <v>1114</v>
      </c>
      <c r="R208" s="16">
        <v>45069</v>
      </c>
      <c r="S208" s="16" t="str">
        <f t="shared" si="27"/>
        <v>SI CUMPLE</v>
      </c>
      <c r="T208" s="57" t="s">
        <v>1113</v>
      </c>
      <c r="U208" s="16">
        <v>45069</v>
      </c>
      <c r="V208" s="16" t="str">
        <f t="shared" si="28"/>
        <v>SI CUMPLE</v>
      </c>
      <c r="W208" s="58" t="s">
        <v>1113</v>
      </c>
      <c r="X208" s="16">
        <v>36055.199999999997</v>
      </c>
      <c r="Y208" s="78" t="str">
        <f t="shared" si="29"/>
        <v>SI CUMPLE</v>
      </c>
      <c r="Z208" s="71" t="s">
        <v>1114</v>
      </c>
      <c r="AA208" s="55">
        <f t="shared" si="31"/>
        <v>45069</v>
      </c>
      <c r="AB208" s="54"/>
      <c r="AC208" s="54"/>
      <c r="AD208" s="63">
        <f t="shared" si="32"/>
        <v>2.0163233245326397E-2</v>
      </c>
      <c r="AE208" s="54"/>
    </row>
    <row r="209" spans="1:31" ht="15.75" customHeight="1">
      <c r="A209" s="12">
        <f t="shared" si="30"/>
        <v>205</v>
      </c>
      <c r="B209" s="12">
        <v>1032210091</v>
      </c>
      <c r="C209" s="12" t="s">
        <v>28</v>
      </c>
      <c r="D209" s="13" t="s">
        <v>29</v>
      </c>
      <c r="E209" s="13" t="s">
        <v>224</v>
      </c>
      <c r="F209" s="13" t="s">
        <v>48</v>
      </c>
      <c r="G209" s="14" t="s">
        <v>107</v>
      </c>
      <c r="H209" s="14" t="s">
        <v>456</v>
      </c>
      <c r="I209" s="14" t="s">
        <v>34</v>
      </c>
      <c r="J209" s="20">
        <v>8</v>
      </c>
      <c r="K209" s="19">
        <v>701995</v>
      </c>
      <c r="L209" s="19">
        <f t="shared" si="5"/>
        <v>5615960</v>
      </c>
      <c r="M209" s="17">
        <f t="shared" si="25"/>
        <v>2.5637766168161928E-2</v>
      </c>
      <c r="N209" s="21"/>
      <c r="O209" s="16">
        <v>701994.05</v>
      </c>
      <c r="P209" s="16" t="str">
        <f t="shared" si="26"/>
        <v>SI CUMPLE</v>
      </c>
      <c r="Q209" s="57" t="s">
        <v>1114</v>
      </c>
      <c r="R209" s="16">
        <v>701995</v>
      </c>
      <c r="S209" s="16" t="str">
        <f t="shared" si="27"/>
        <v>SI CUMPLE</v>
      </c>
      <c r="T209" s="57" t="s">
        <v>1113</v>
      </c>
      <c r="U209" s="16">
        <v>580000</v>
      </c>
      <c r="V209" s="16" t="str">
        <f t="shared" si="28"/>
        <v>SI CUMPLE</v>
      </c>
      <c r="W209" s="58" t="s">
        <v>1113</v>
      </c>
      <c r="X209" s="16">
        <v>561596.04</v>
      </c>
      <c r="Y209" s="78" t="str">
        <f t="shared" si="29"/>
        <v>SI CUMPLE</v>
      </c>
      <c r="Z209" s="71" t="s">
        <v>1114</v>
      </c>
      <c r="AA209" s="55">
        <f t="shared" si="31"/>
        <v>580000</v>
      </c>
      <c r="AB209" s="54"/>
      <c r="AC209" s="54"/>
      <c r="AD209" s="63">
        <f t="shared" si="32"/>
        <v>2.5637766168161928E-2</v>
      </c>
      <c r="AE209" s="54"/>
    </row>
    <row r="210" spans="1:31" ht="15.75" customHeight="1">
      <c r="A210" s="12">
        <f t="shared" si="30"/>
        <v>206</v>
      </c>
      <c r="B210" s="12" t="s">
        <v>457</v>
      </c>
      <c r="C210" s="12">
        <v>0</v>
      </c>
      <c r="D210" s="13" t="s">
        <v>29</v>
      </c>
      <c r="E210" s="13" t="s">
        <v>458</v>
      </c>
      <c r="F210" s="13" t="s">
        <v>459</v>
      </c>
      <c r="G210" s="14" t="s">
        <v>459</v>
      </c>
      <c r="H210" s="14" t="s">
        <v>460</v>
      </c>
      <c r="I210" s="14" t="s">
        <v>461</v>
      </c>
      <c r="J210" s="20">
        <v>140</v>
      </c>
      <c r="K210" s="19">
        <v>31047</v>
      </c>
      <c r="L210" s="19">
        <f t="shared" si="5"/>
        <v>4346580</v>
      </c>
      <c r="M210" s="17">
        <f t="shared" si="25"/>
        <v>1.9842841058556202E-2</v>
      </c>
      <c r="N210" s="21"/>
      <c r="O210" s="16">
        <v>31046</v>
      </c>
      <c r="P210" s="16" t="str">
        <f t="shared" si="26"/>
        <v>SI CUMPLE</v>
      </c>
      <c r="Q210" s="57" t="s">
        <v>1114</v>
      </c>
      <c r="R210" s="16">
        <v>31047</v>
      </c>
      <c r="S210" s="16" t="str">
        <f t="shared" si="27"/>
        <v>SI CUMPLE</v>
      </c>
      <c r="T210" s="57" t="s">
        <v>1113</v>
      </c>
      <c r="U210" s="16">
        <v>31047</v>
      </c>
      <c r="V210" s="16" t="str">
        <f t="shared" si="28"/>
        <v>SI CUMPLE</v>
      </c>
      <c r="W210" s="58" t="s">
        <v>1113</v>
      </c>
      <c r="X210" s="16">
        <v>24837.599999999999</v>
      </c>
      <c r="Y210" s="78" t="str">
        <f t="shared" si="29"/>
        <v>SI CUMPLE</v>
      </c>
      <c r="Z210" s="71" t="s">
        <v>1114</v>
      </c>
      <c r="AA210" s="55">
        <f t="shared" si="31"/>
        <v>31047</v>
      </c>
      <c r="AB210" s="54"/>
      <c r="AC210" s="54"/>
      <c r="AD210" s="63">
        <f t="shared" si="32"/>
        <v>1.9842841058556202E-2</v>
      </c>
      <c r="AE210" s="54"/>
    </row>
    <row r="211" spans="1:31" ht="15.75" customHeight="1">
      <c r="A211" s="12">
        <f t="shared" si="30"/>
        <v>207</v>
      </c>
      <c r="B211" s="12">
        <v>1032210142</v>
      </c>
      <c r="C211" s="12">
        <v>0</v>
      </c>
      <c r="D211" s="13" t="s">
        <v>29</v>
      </c>
      <c r="E211" s="13" t="s">
        <v>462</v>
      </c>
      <c r="F211" s="13" t="s">
        <v>31</v>
      </c>
      <c r="G211" s="41" t="s">
        <v>1092</v>
      </c>
      <c r="H211" s="14" t="s">
        <v>156</v>
      </c>
      <c r="I211" s="14" t="s">
        <v>34</v>
      </c>
      <c r="J211" s="20">
        <v>196</v>
      </c>
      <c r="K211" s="19">
        <v>31790</v>
      </c>
      <c r="L211" s="19">
        <f t="shared" si="5"/>
        <v>6230840</v>
      </c>
      <c r="M211" s="17">
        <f t="shared" si="25"/>
        <v>2.8444792867333469E-2</v>
      </c>
      <c r="N211" s="21"/>
      <c r="O211" s="16">
        <v>31789</v>
      </c>
      <c r="P211" s="16" t="str">
        <f t="shared" si="26"/>
        <v>SI CUMPLE</v>
      </c>
      <c r="Q211" s="57" t="s">
        <v>1114</v>
      </c>
      <c r="R211" s="16">
        <v>31790</v>
      </c>
      <c r="S211" s="16" t="str">
        <f t="shared" si="27"/>
        <v>SI CUMPLE</v>
      </c>
      <c r="T211" s="57" t="s">
        <v>1113</v>
      </c>
      <c r="U211" s="16">
        <v>31790</v>
      </c>
      <c r="V211" s="16" t="str">
        <f t="shared" si="28"/>
        <v>SI CUMPLE</v>
      </c>
      <c r="W211" s="58" t="s">
        <v>1113</v>
      </c>
      <c r="X211" s="16">
        <v>25432</v>
      </c>
      <c r="Y211" s="78" t="str">
        <f t="shared" si="29"/>
        <v>SI CUMPLE</v>
      </c>
      <c r="Z211" s="71" t="s">
        <v>1114</v>
      </c>
      <c r="AA211" s="55">
        <f t="shared" si="31"/>
        <v>31790</v>
      </c>
      <c r="AB211" s="54"/>
      <c r="AC211" s="54"/>
      <c r="AD211" s="63">
        <f t="shared" si="32"/>
        <v>2.8444792867333469E-2</v>
      </c>
      <c r="AE211" s="54"/>
    </row>
    <row r="212" spans="1:31" ht="15.75" customHeight="1">
      <c r="A212" s="12">
        <f t="shared" si="30"/>
        <v>208</v>
      </c>
      <c r="B212" s="12">
        <v>1032210078</v>
      </c>
      <c r="C212" s="12">
        <v>0</v>
      </c>
      <c r="D212" s="13" t="s">
        <v>29</v>
      </c>
      <c r="E212" s="13" t="s">
        <v>463</v>
      </c>
      <c r="F212" s="13" t="s">
        <v>186</v>
      </c>
      <c r="G212" s="14" t="s">
        <v>186</v>
      </c>
      <c r="H212" s="14" t="s">
        <v>156</v>
      </c>
      <c r="I212" s="14" t="s">
        <v>187</v>
      </c>
      <c r="J212" s="20">
        <v>847</v>
      </c>
      <c r="K212" s="19">
        <v>7305</v>
      </c>
      <c r="L212" s="19">
        <f t="shared" si="5"/>
        <v>6187335</v>
      </c>
      <c r="M212" s="17">
        <f t="shared" si="25"/>
        <v>2.8246185502404611E-2</v>
      </c>
      <c r="N212" s="21"/>
      <c r="O212" s="16">
        <v>7304</v>
      </c>
      <c r="P212" s="16" t="str">
        <f t="shared" si="26"/>
        <v>SI CUMPLE</v>
      </c>
      <c r="Q212" s="57" t="s">
        <v>1114</v>
      </c>
      <c r="R212" s="16">
        <v>7305</v>
      </c>
      <c r="S212" s="16" t="str">
        <f t="shared" si="27"/>
        <v>SI CUMPLE</v>
      </c>
      <c r="T212" s="57" t="s">
        <v>1113</v>
      </c>
      <c r="U212" s="16">
        <v>6000</v>
      </c>
      <c r="V212" s="16" t="str">
        <f t="shared" si="28"/>
        <v>SI CUMPLE</v>
      </c>
      <c r="W212" s="81" t="s">
        <v>1117</v>
      </c>
      <c r="X212" s="16">
        <v>5844</v>
      </c>
      <c r="Y212" s="78" t="str">
        <f t="shared" si="29"/>
        <v>SI CUMPLE</v>
      </c>
      <c r="Z212" s="71" t="s">
        <v>1114</v>
      </c>
      <c r="AA212" s="55">
        <f t="shared" si="31"/>
        <v>6000</v>
      </c>
      <c r="AB212" s="54"/>
      <c r="AC212" s="54"/>
      <c r="AD212" s="63"/>
      <c r="AE212" s="54"/>
    </row>
    <row r="213" spans="1:31" ht="15.75" customHeight="1">
      <c r="A213" s="12">
        <f t="shared" si="30"/>
        <v>209</v>
      </c>
      <c r="B213" s="12">
        <v>1031220021</v>
      </c>
      <c r="C213" s="12">
        <v>0</v>
      </c>
      <c r="D213" s="13" t="s">
        <v>29</v>
      </c>
      <c r="E213" s="13" t="s">
        <v>464</v>
      </c>
      <c r="F213" s="13" t="s">
        <v>186</v>
      </c>
      <c r="G213" s="14" t="s">
        <v>186</v>
      </c>
      <c r="H213" s="14" t="s">
        <v>465</v>
      </c>
      <c r="I213" s="14" t="s">
        <v>187</v>
      </c>
      <c r="J213" s="20">
        <v>7070</v>
      </c>
      <c r="K213" s="19">
        <v>584</v>
      </c>
      <c r="L213" s="19">
        <f t="shared" si="5"/>
        <v>4128880</v>
      </c>
      <c r="M213" s="17">
        <f t="shared" si="25"/>
        <v>1.8849005330593596E-2</v>
      </c>
      <c r="N213" s="21"/>
      <c r="O213" s="16">
        <v>583</v>
      </c>
      <c r="P213" s="16" t="str">
        <f t="shared" si="26"/>
        <v>SI CUMPLE</v>
      </c>
      <c r="Q213" s="57" t="s">
        <v>1114</v>
      </c>
      <c r="R213" s="16">
        <v>584</v>
      </c>
      <c r="S213" s="16" t="str">
        <f t="shared" si="27"/>
        <v>SI CUMPLE</v>
      </c>
      <c r="T213" s="57" t="s">
        <v>1113</v>
      </c>
      <c r="U213" s="16">
        <v>584</v>
      </c>
      <c r="V213" s="16" t="str">
        <f t="shared" si="28"/>
        <v>SI CUMPLE</v>
      </c>
      <c r="W213" s="58" t="s">
        <v>1113</v>
      </c>
      <c r="X213" s="16">
        <v>467.2</v>
      </c>
      <c r="Y213" s="78" t="str">
        <f t="shared" si="29"/>
        <v>SI CUMPLE</v>
      </c>
      <c r="Z213" s="71" t="s">
        <v>1114</v>
      </c>
      <c r="AA213" s="55">
        <f t="shared" si="31"/>
        <v>584</v>
      </c>
      <c r="AB213" s="54"/>
      <c r="AC213" s="54"/>
      <c r="AD213" s="63">
        <f t="shared" si="32"/>
        <v>1.8849005330593596E-2</v>
      </c>
      <c r="AE213" s="54"/>
    </row>
    <row r="214" spans="1:31" ht="15.75" customHeight="1">
      <c r="A214" s="12">
        <f t="shared" si="30"/>
        <v>210</v>
      </c>
      <c r="B214" s="12">
        <v>1032130084</v>
      </c>
      <c r="C214" s="12" t="s">
        <v>28</v>
      </c>
      <c r="D214" s="13" t="s">
        <v>29</v>
      </c>
      <c r="E214" s="13" t="s">
        <v>466</v>
      </c>
      <c r="F214" s="13" t="s">
        <v>31</v>
      </c>
      <c r="G214" s="14" t="s">
        <v>49</v>
      </c>
      <c r="H214" s="14" t="s">
        <v>467</v>
      </c>
      <c r="I214" s="14" t="s">
        <v>34</v>
      </c>
      <c r="J214" s="20">
        <v>3</v>
      </c>
      <c r="K214" s="19">
        <v>1355146</v>
      </c>
      <c r="L214" s="19">
        <f t="shared" si="5"/>
        <v>4065438</v>
      </c>
      <c r="M214" s="17">
        <f t="shared" si="25"/>
        <v>1.855938233448242E-2</v>
      </c>
      <c r="N214" s="21"/>
      <c r="O214" s="16">
        <v>1355145</v>
      </c>
      <c r="P214" s="16" t="str">
        <f t="shared" si="26"/>
        <v>SI CUMPLE</v>
      </c>
      <c r="Q214" s="57" t="s">
        <v>1114</v>
      </c>
      <c r="R214" s="16">
        <v>1355146</v>
      </c>
      <c r="S214" s="16" t="str">
        <f t="shared" si="27"/>
        <v>SI CUMPLE</v>
      </c>
      <c r="T214" s="57" t="s">
        <v>1113</v>
      </c>
      <c r="U214" s="16">
        <v>1355146</v>
      </c>
      <c r="V214" s="16" t="str">
        <f t="shared" si="28"/>
        <v>SI CUMPLE</v>
      </c>
      <c r="W214" s="58" t="s">
        <v>1113</v>
      </c>
      <c r="X214" s="16">
        <v>1084116.8</v>
      </c>
      <c r="Y214" s="78" t="str">
        <f t="shared" si="29"/>
        <v>SI CUMPLE</v>
      </c>
      <c r="Z214" s="71" t="s">
        <v>1114</v>
      </c>
      <c r="AA214" s="55">
        <f t="shared" si="31"/>
        <v>1355146</v>
      </c>
      <c r="AB214" s="54"/>
      <c r="AC214" s="54"/>
      <c r="AD214" s="63">
        <f t="shared" si="32"/>
        <v>1.855938233448242E-2</v>
      </c>
      <c r="AE214" s="54"/>
    </row>
    <row r="215" spans="1:31" ht="15.75" customHeight="1">
      <c r="A215" s="12">
        <f t="shared" si="30"/>
        <v>211</v>
      </c>
      <c r="B215" s="12" t="s">
        <v>468</v>
      </c>
      <c r="C215" s="12">
        <v>0</v>
      </c>
      <c r="D215" s="13" t="s">
        <v>29</v>
      </c>
      <c r="E215" s="13" t="s">
        <v>469</v>
      </c>
      <c r="F215" s="13" t="s">
        <v>470</v>
      </c>
      <c r="G215" s="13" t="s">
        <v>471</v>
      </c>
      <c r="H215" s="14" t="s">
        <v>108</v>
      </c>
      <c r="I215" s="14" t="s">
        <v>187</v>
      </c>
      <c r="J215" s="20">
        <v>2030</v>
      </c>
      <c r="K215" s="19">
        <v>1988</v>
      </c>
      <c r="L215" s="19">
        <f t="shared" si="5"/>
        <v>4035640</v>
      </c>
      <c r="M215" s="17">
        <f t="shared" si="25"/>
        <v>1.8423349642604472E-2</v>
      </c>
      <c r="N215" s="21"/>
      <c r="O215" s="16">
        <v>1987</v>
      </c>
      <c r="P215" s="16" t="str">
        <f t="shared" si="26"/>
        <v>SI CUMPLE</v>
      </c>
      <c r="Q215" s="57" t="s">
        <v>1114</v>
      </c>
      <c r="R215" s="16">
        <v>1988</v>
      </c>
      <c r="S215" s="16" t="str">
        <f t="shared" si="27"/>
        <v>SI CUMPLE</v>
      </c>
      <c r="T215" s="57" t="s">
        <v>1113</v>
      </c>
      <c r="U215" s="16">
        <v>1988</v>
      </c>
      <c r="V215" s="16" t="str">
        <f t="shared" si="28"/>
        <v>SI CUMPLE</v>
      </c>
      <c r="W215" s="58" t="s">
        <v>1113</v>
      </c>
      <c r="X215" s="16">
        <v>1590.4</v>
      </c>
      <c r="Y215" s="78" t="str">
        <f t="shared" si="29"/>
        <v>SI CUMPLE</v>
      </c>
      <c r="Z215" s="71" t="s">
        <v>1114</v>
      </c>
      <c r="AA215" s="55">
        <f t="shared" si="31"/>
        <v>1988</v>
      </c>
      <c r="AB215" s="54"/>
      <c r="AC215" s="54"/>
      <c r="AD215" s="63">
        <f t="shared" si="32"/>
        <v>1.8423349642604472E-2</v>
      </c>
      <c r="AE215" s="54"/>
    </row>
    <row r="216" spans="1:31" ht="15.75" customHeight="1">
      <c r="A216" s="12">
        <f t="shared" si="30"/>
        <v>212</v>
      </c>
      <c r="B216" s="12">
        <v>1031870009</v>
      </c>
      <c r="C216" s="12">
        <v>0</v>
      </c>
      <c r="D216" s="13" t="s">
        <v>29</v>
      </c>
      <c r="E216" s="13" t="s">
        <v>472</v>
      </c>
      <c r="F216" s="13" t="s">
        <v>186</v>
      </c>
      <c r="G216" s="14" t="s">
        <v>186</v>
      </c>
      <c r="H216" s="14" t="s">
        <v>229</v>
      </c>
      <c r="I216" s="14" t="s">
        <v>187</v>
      </c>
      <c r="J216" s="20">
        <v>6979</v>
      </c>
      <c r="K216" s="19">
        <v>559</v>
      </c>
      <c r="L216" s="19">
        <f t="shared" si="5"/>
        <v>3901261</v>
      </c>
      <c r="M216" s="17">
        <f t="shared" si="25"/>
        <v>1.780988776254987E-2</v>
      </c>
      <c r="N216" s="21"/>
      <c r="O216" s="16">
        <v>558</v>
      </c>
      <c r="P216" s="16" t="str">
        <f t="shared" si="26"/>
        <v>SI CUMPLE</v>
      </c>
      <c r="Q216" s="57" t="s">
        <v>1114</v>
      </c>
      <c r="R216" s="16">
        <v>559</v>
      </c>
      <c r="S216" s="16" t="str">
        <f t="shared" si="27"/>
        <v>SI CUMPLE</v>
      </c>
      <c r="T216" s="57" t="s">
        <v>1113</v>
      </c>
      <c r="U216" s="16">
        <v>500</v>
      </c>
      <c r="V216" s="16" t="str">
        <f t="shared" si="28"/>
        <v>SI CUMPLE</v>
      </c>
      <c r="W216" s="58" t="s">
        <v>1113</v>
      </c>
      <c r="X216" s="16">
        <v>447.2</v>
      </c>
      <c r="Y216" s="78" t="str">
        <f t="shared" si="29"/>
        <v>SI CUMPLE</v>
      </c>
      <c r="Z216" s="71" t="s">
        <v>1114</v>
      </c>
      <c r="AA216" s="55">
        <f t="shared" si="31"/>
        <v>500</v>
      </c>
      <c r="AB216" s="54"/>
      <c r="AC216" s="54"/>
      <c r="AD216" s="63">
        <f t="shared" si="32"/>
        <v>1.780988776254987E-2</v>
      </c>
      <c r="AE216" s="54"/>
    </row>
    <row r="217" spans="1:31" ht="15.75" customHeight="1">
      <c r="A217" s="12">
        <f t="shared" si="30"/>
        <v>213</v>
      </c>
      <c r="B217" s="12">
        <v>1032210019</v>
      </c>
      <c r="C217" s="12" t="s">
        <v>28</v>
      </c>
      <c r="D217" s="13" t="s">
        <v>29</v>
      </c>
      <c r="E217" s="13" t="s">
        <v>473</v>
      </c>
      <c r="F217" s="13" t="s">
        <v>31</v>
      </c>
      <c r="G217" s="14" t="s">
        <v>79</v>
      </c>
      <c r="H217" s="14" t="s">
        <v>474</v>
      </c>
      <c r="I217" s="14" t="s">
        <v>34</v>
      </c>
      <c r="J217" s="20">
        <v>16</v>
      </c>
      <c r="K217" s="19">
        <v>213932</v>
      </c>
      <c r="L217" s="19">
        <f t="shared" si="5"/>
        <v>3422912</v>
      </c>
      <c r="M217" s="17">
        <f t="shared" si="25"/>
        <v>1.5626147171667087E-2</v>
      </c>
      <c r="N217" s="21"/>
      <c r="O217" s="16">
        <v>213931</v>
      </c>
      <c r="P217" s="16" t="str">
        <f t="shared" si="26"/>
        <v>SI CUMPLE</v>
      </c>
      <c r="Q217" s="57" t="s">
        <v>1114</v>
      </c>
      <c r="R217" s="16">
        <v>213932</v>
      </c>
      <c r="S217" s="16" t="str">
        <f t="shared" si="27"/>
        <v>SI CUMPLE</v>
      </c>
      <c r="T217" s="57" t="s">
        <v>1113</v>
      </c>
      <c r="U217" s="16">
        <v>213932</v>
      </c>
      <c r="V217" s="16" t="str">
        <f t="shared" si="28"/>
        <v>SI CUMPLE</v>
      </c>
      <c r="W217" s="58" t="s">
        <v>1113</v>
      </c>
      <c r="X217" s="16">
        <v>171145.60000000001</v>
      </c>
      <c r="Y217" s="78" t="str">
        <f t="shared" si="29"/>
        <v>SI CUMPLE</v>
      </c>
      <c r="Z217" s="71" t="s">
        <v>1114</v>
      </c>
      <c r="AA217" s="55">
        <f t="shared" si="31"/>
        <v>213932</v>
      </c>
      <c r="AB217" s="54"/>
      <c r="AC217" s="54"/>
      <c r="AD217" s="63">
        <f t="shared" si="32"/>
        <v>1.5626147171667087E-2</v>
      </c>
      <c r="AE217" s="54"/>
    </row>
    <row r="218" spans="1:31" ht="15.75" customHeight="1">
      <c r="A218" s="12">
        <f t="shared" si="30"/>
        <v>214</v>
      </c>
      <c r="B218" s="12">
        <v>1031220016</v>
      </c>
      <c r="C218" s="12">
        <v>0</v>
      </c>
      <c r="D218" s="13" t="s">
        <v>29</v>
      </c>
      <c r="E218" s="13" t="s">
        <v>475</v>
      </c>
      <c r="F218" s="13" t="s">
        <v>186</v>
      </c>
      <c r="G218" s="14" t="s">
        <v>186</v>
      </c>
      <c r="H218" s="14" t="s">
        <v>237</v>
      </c>
      <c r="I218" s="14" t="s">
        <v>187</v>
      </c>
      <c r="J218" s="20">
        <v>6944</v>
      </c>
      <c r="K218" s="19">
        <v>798</v>
      </c>
      <c r="L218" s="19">
        <f t="shared" si="5"/>
        <v>5541312</v>
      </c>
      <c r="M218" s="17">
        <f t="shared" si="25"/>
        <v>2.529698596870877E-2</v>
      </c>
      <c r="N218" s="21"/>
      <c r="O218" s="16">
        <v>797.4</v>
      </c>
      <c r="P218" s="16" t="str">
        <f t="shared" si="26"/>
        <v>SI CUMPLE</v>
      </c>
      <c r="Q218" s="57" t="s">
        <v>1114</v>
      </c>
      <c r="R218" s="16">
        <v>798</v>
      </c>
      <c r="S218" s="16" t="str">
        <f t="shared" si="27"/>
        <v>SI CUMPLE</v>
      </c>
      <c r="T218" s="57" t="s">
        <v>1113</v>
      </c>
      <c r="U218" s="16">
        <v>700</v>
      </c>
      <c r="V218" s="16" t="str">
        <f t="shared" si="28"/>
        <v>SI CUMPLE</v>
      </c>
      <c r="W218" s="58" t="s">
        <v>1113</v>
      </c>
      <c r="X218" s="16">
        <v>638.72</v>
      </c>
      <c r="Y218" s="78" t="str">
        <f t="shared" si="29"/>
        <v>SI CUMPLE</v>
      </c>
      <c r="Z218" s="71" t="s">
        <v>1114</v>
      </c>
      <c r="AA218" s="55">
        <f t="shared" si="31"/>
        <v>700</v>
      </c>
      <c r="AB218" s="54"/>
      <c r="AC218" s="54"/>
      <c r="AD218" s="63">
        <f t="shared" si="32"/>
        <v>2.529698596870877E-2</v>
      </c>
      <c r="AE218" s="54"/>
    </row>
    <row r="219" spans="1:31" ht="15.75" customHeight="1">
      <c r="A219" s="12">
        <f t="shared" si="30"/>
        <v>215</v>
      </c>
      <c r="B219" s="12">
        <v>1031220132</v>
      </c>
      <c r="C219" s="12">
        <v>0</v>
      </c>
      <c r="D219" s="13" t="s">
        <v>29</v>
      </c>
      <c r="E219" s="13" t="s">
        <v>476</v>
      </c>
      <c r="F219" s="13" t="s">
        <v>186</v>
      </c>
      <c r="G219" s="14" t="s">
        <v>186</v>
      </c>
      <c r="H219" s="14" t="s">
        <v>477</v>
      </c>
      <c r="I219" s="14" t="s">
        <v>187</v>
      </c>
      <c r="J219" s="20">
        <v>308</v>
      </c>
      <c r="K219" s="19">
        <v>11873</v>
      </c>
      <c r="L219" s="19">
        <f t="shared" si="5"/>
        <v>3656884</v>
      </c>
      <c r="M219" s="17">
        <f t="shared" si="25"/>
        <v>1.6694267212745938E-2</v>
      </c>
      <c r="N219" s="21"/>
      <c r="O219" s="16">
        <v>11872</v>
      </c>
      <c r="P219" s="16" t="str">
        <f t="shared" si="26"/>
        <v>SI CUMPLE</v>
      </c>
      <c r="Q219" s="57" t="s">
        <v>1114</v>
      </c>
      <c r="R219" s="16">
        <v>11873</v>
      </c>
      <c r="S219" s="16" t="str">
        <f t="shared" si="27"/>
        <v>SI CUMPLE</v>
      </c>
      <c r="T219" s="57" t="s">
        <v>1113</v>
      </c>
      <c r="U219" s="16">
        <v>11000</v>
      </c>
      <c r="V219" s="16" t="str">
        <f t="shared" si="28"/>
        <v>SI CUMPLE</v>
      </c>
      <c r="W219" s="58" t="s">
        <v>1113</v>
      </c>
      <c r="X219" s="16">
        <v>9498.4</v>
      </c>
      <c r="Y219" s="78" t="str">
        <f t="shared" si="29"/>
        <v>SI CUMPLE</v>
      </c>
      <c r="Z219" s="71" t="s">
        <v>1114</v>
      </c>
      <c r="AA219" s="55">
        <f t="shared" si="31"/>
        <v>11000</v>
      </c>
      <c r="AB219" s="54"/>
      <c r="AC219" s="54"/>
      <c r="AD219" s="63">
        <f t="shared" si="32"/>
        <v>1.6694267212745938E-2</v>
      </c>
      <c r="AE219" s="54"/>
    </row>
    <row r="220" spans="1:31" ht="15.75" customHeight="1">
      <c r="A220" s="12">
        <f t="shared" si="30"/>
        <v>216</v>
      </c>
      <c r="B220" s="12">
        <v>1032144025</v>
      </c>
      <c r="C220" s="12">
        <v>0</v>
      </c>
      <c r="D220" s="13" t="s">
        <v>29</v>
      </c>
      <c r="E220" s="13" t="s">
        <v>478</v>
      </c>
      <c r="F220" s="13" t="s">
        <v>186</v>
      </c>
      <c r="G220" s="14" t="s">
        <v>186</v>
      </c>
      <c r="H220" s="14" t="s">
        <v>479</v>
      </c>
      <c r="I220" s="14" t="s">
        <v>187</v>
      </c>
      <c r="J220" s="20">
        <v>1512</v>
      </c>
      <c r="K220" s="19">
        <v>2372</v>
      </c>
      <c r="L220" s="19">
        <f t="shared" si="5"/>
        <v>3586464</v>
      </c>
      <c r="M220" s="17">
        <f t="shared" si="25"/>
        <v>1.6372788517462857E-2</v>
      </c>
      <c r="N220" s="21"/>
      <c r="O220" s="16">
        <v>2371</v>
      </c>
      <c r="P220" s="16" t="str">
        <f t="shared" si="26"/>
        <v>SI CUMPLE</v>
      </c>
      <c r="Q220" s="57" t="s">
        <v>1114</v>
      </c>
      <c r="R220" s="16">
        <v>2372</v>
      </c>
      <c r="S220" s="16" t="str">
        <f t="shared" si="27"/>
        <v>SI CUMPLE</v>
      </c>
      <c r="T220" s="57" t="s">
        <v>1113</v>
      </c>
      <c r="U220" s="16">
        <v>2372</v>
      </c>
      <c r="V220" s="16" t="str">
        <f t="shared" si="28"/>
        <v>SI CUMPLE</v>
      </c>
      <c r="W220" s="58" t="s">
        <v>1113</v>
      </c>
      <c r="X220" s="16">
        <v>1897.6</v>
      </c>
      <c r="Y220" s="78" t="str">
        <f t="shared" si="29"/>
        <v>SI CUMPLE</v>
      </c>
      <c r="Z220" s="71" t="s">
        <v>1114</v>
      </c>
      <c r="AA220" s="55">
        <f t="shared" si="31"/>
        <v>2372</v>
      </c>
      <c r="AB220" s="54"/>
      <c r="AC220" s="54"/>
      <c r="AD220" s="63">
        <f t="shared" si="32"/>
        <v>1.6372788517462857E-2</v>
      </c>
      <c r="AE220" s="54"/>
    </row>
    <row r="221" spans="1:31" ht="15.75" customHeight="1">
      <c r="A221" s="12">
        <f t="shared" si="30"/>
        <v>217</v>
      </c>
      <c r="B221" s="12">
        <v>1031440175</v>
      </c>
      <c r="C221" s="12">
        <v>0</v>
      </c>
      <c r="D221" s="13" t="s">
        <v>29</v>
      </c>
      <c r="E221" s="13" t="s">
        <v>480</v>
      </c>
      <c r="F221" s="13" t="s">
        <v>186</v>
      </c>
      <c r="G221" s="14" t="s">
        <v>186</v>
      </c>
      <c r="H221" s="14" t="s">
        <v>220</v>
      </c>
      <c r="I221" s="14" t="s">
        <v>187</v>
      </c>
      <c r="J221" s="20">
        <v>35</v>
      </c>
      <c r="K221" s="19">
        <v>99485</v>
      </c>
      <c r="L221" s="19">
        <f t="shared" si="5"/>
        <v>3481975</v>
      </c>
      <c r="M221" s="17">
        <f t="shared" si="25"/>
        <v>1.5895779324173537E-2</v>
      </c>
      <c r="N221" s="21"/>
      <c r="O221" s="16">
        <v>99484</v>
      </c>
      <c r="P221" s="16" t="str">
        <f t="shared" si="26"/>
        <v>SI CUMPLE</v>
      </c>
      <c r="Q221" s="57" t="s">
        <v>1114</v>
      </c>
      <c r="R221" s="16">
        <v>99485</v>
      </c>
      <c r="S221" s="16" t="str">
        <f t="shared" si="27"/>
        <v>SI CUMPLE</v>
      </c>
      <c r="T221" s="57" t="s">
        <v>1113</v>
      </c>
      <c r="U221" s="16">
        <v>99485</v>
      </c>
      <c r="V221" s="16" t="str">
        <f t="shared" si="28"/>
        <v>SI CUMPLE</v>
      </c>
      <c r="W221" s="58" t="s">
        <v>1113</v>
      </c>
      <c r="X221" s="16">
        <v>79588</v>
      </c>
      <c r="Y221" s="78" t="str">
        <f t="shared" si="29"/>
        <v>SI CUMPLE</v>
      </c>
      <c r="Z221" s="71" t="s">
        <v>1114</v>
      </c>
      <c r="AA221" s="55">
        <f t="shared" si="31"/>
        <v>99485</v>
      </c>
      <c r="AB221" s="54"/>
      <c r="AC221" s="54"/>
      <c r="AD221" s="63">
        <f t="shared" si="32"/>
        <v>1.5895779324173537E-2</v>
      </c>
      <c r="AE221" s="54"/>
    </row>
    <row r="222" spans="1:31" ht="15.75" customHeight="1">
      <c r="A222" s="12">
        <f t="shared" si="30"/>
        <v>218</v>
      </c>
      <c r="B222" s="12">
        <v>1032210048</v>
      </c>
      <c r="C222" s="12">
        <v>0</v>
      </c>
      <c r="D222" s="13" t="s">
        <v>29</v>
      </c>
      <c r="E222" s="13" t="s">
        <v>481</v>
      </c>
      <c r="F222" s="13" t="s">
        <v>186</v>
      </c>
      <c r="G222" s="14" t="s">
        <v>186</v>
      </c>
      <c r="H222" s="14" t="s">
        <v>102</v>
      </c>
      <c r="I222" s="14" t="s">
        <v>187</v>
      </c>
      <c r="J222" s="20">
        <v>28</v>
      </c>
      <c r="K222" s="19">
        <v>121992</v>
      </c>
      <c r="L222" s="19">
        <f t="shared" si="5"/>
        <v>3415776</v>
      </c>
      <c r="M222" s="17">
        <f t="shared" si="25"/>
        <v>1.5593570176927805E-2</v>
      </c>
      <c r="N222" s="21"/>
      <c r="O222" s="16">
        <v>121991</v>
      </c>
      <c r="P222" s="16" t="str">
        <f t="shared" si="26"/>
        <v>SI CUMPLE</v>
      </c>
      <c r="Q222" s="57" t="s">
        <v>1114</v>
      </c>
      <c r="R222" s="16">
        <v>121992</v>
      </c>
      <c r="S222" s="16" t="str">
        <f t="shared" si="27"/>
        <v>SI CUMPLE</v>
      </c>
      <c r="T222" s="57" t="s">
        <v>1113</v>
      </c>
      <c r="U222" s="16">
        <v>121992</v>
      </c>
      <c r="V222" s="16" t="str">
        <f t="shared" si="28"/>
        <v>SI CUMPLE</v>
      </c>
      <c r="W222" s="58" t="s">
        <v>1113</v>
      </c>
      <c r="X222" s="16">
        <v>97593.600000000006</v>
      </c>
      <c r="Y222" s="78" t="str">
        <f t="shared" si="29"/>
        <v>SI CUMPLE</v>
      </c>
      <c r="Z222" s="71" t="s">
        <v>1114</v>
      </c>
      <c r="AA222" s="55">
        <f t="shared" si="31"/>
        <v>121992</v>
      </c>
      <c r="AB222" s="54"/>
      <c r="AC222" s="54"/>
      <c r="AD222" s="63">
        <f t="shared" si="32"/>
        <v>1.5593570176927805E-2</v>
      </c>
      <c r="AE222" s="54"/>
    </row>
    <row r="223" spans="1:31" ht="15.75" customHeight="1">
      <c r="A223" s="12">
        <f t="shared" si="30"/>
        <v>219</v>
      </c>
      <c r="B223" s="12">
        <v>1031040012</v>
      </c>
      <c r="C223" s="12">
        <v>0</v>
      </c>
      <c r="D223" s="13" t="s">
        <v>29</v>
      </c>
      <c r="E223" s="13" t="s">
        <v>482</v>
      </c>
      <c r="F223" s="13" t="s">
        <v>31</v>
      </c>
      <c r="G223" s="14" t="s">
        <v>36</v>
      </c>
      <c r="H223" s="14" t="s">
        <v>123</v>
      </c>
      <c r="I223" s="14" t="s">
        <v>34</v>
      </c>
      <c r="J223" s="20">
        <v>7</v>
      </c>
      <c r="K223" s="19">
        <v>482788</v>
      </c>
      <c r="L223" s="19">
        <f t="shared" si="5"/>
        <v>3379516</v>
      </c>
      <c r="M223" s="17">
        <f t="shared" si="25"/>
        <v>1.5428037409376481E-2</v>
      </c>
      <c r="N223" s="21"/>
      <c r="O223" s="16">
        <v>482787</v>
      </c>
      <c r="P223" s="16" t="str">
        <f t="shared" si="26"/>
        <v>SI CUMPLE</v>
      </c>
      <c r="Q223" s="57" t="s">
        <v>1114</v>
      </c>
      <c r="R223" s="16">
        <v>482788</v>
      </c>
      <c r="S223" s="16" t="str">
        <f t="shared" si="27"/>
        <v>SI CUMPLE</v>
      </c>
      <c r="T223" s="57" t="s">
        <v>1113</v>
      </c>
      <c r="U223" s="16">
        <v>482788</v>
      </c>
      <c r="V223" s="16" t="str">
        <f t="shared" si="28"/>
        <v>SI CUMPLE</v>
      </c>
      <c r="W223" s="58" t="s">
        <v>1113</v>
      </c>
      <c r="X223" s="16">
        <v>386230.4</v>
      </c>
      <c r="Y223" s="78" t="str">
        <f t="shared" si="29"/>
        <v>SI CUMPLE</v>
      </c>
      <c r="Z223" s="71" t="s">
        <v>1114</v>
      </c>
      <c r="AA223" s="55">
        <f t="shared" si="31"/>
        <v>482788</v>
      </c>
      <c r="AB223" s="54"/>
      <c r="AC223" s="54"/>
      <c r="AD223" s="63">
        <f t="shared" si="32"/>
        <v>1.5428037409376481E-2</v>
      </c>
      <c r="AE223" s="54"/>
    </row>
    <row r="224" spans="1:31" ht="15.75" customHeight="1">
      <c r="A224" s="12">
        <f t="shared" si="30"/>
        <v>220</v>
      </c>
      <c r="B224" s="12">
        <v>1032210034</v>
      </c>
      <c r="C224" s="12">
        <v>0</v>
      </c>
      <c r="D224" s="13" t="s">
        <v>29</v>
      </c>
      <c r="E224" s="13" t="s">
        <v>483</v>
      </c>
      <c r="F224" s="13" t="s">
        <v>31</v>
      </c>
      <c r="G224" s="41" t="s">
        <v>1092</v>
      </c>
      <c r="H224" s="14" t="s">
        <v>45</v>
      </c>
      <c r="I224" s="14" t="s">
        <v>34</v>
      </c>
      <c r="J224" s="20">
        <v>7</v>
      </c>
      <c r="K224" s="19">
        <v>480371</v>
      </c>
      <c r="L224" s="19">
        <f t="shared" si="5"/>
        <v>3362597</v>
      </c>
      <c r="M224" s="17">
        <f t="shared" si="25"/>
        <v>1.5350799436563436E-2</v>
      </c>
      <c r="N224" s="21"/>
      <c r="O224" s="16">
        <v>480370</v>
      </c>
      <c r="P224" s="16" t="str">
        <f t="shared" si="26"/>
        <v>SI CUMPLE</v>
      </c>
      <c r="Q224" s="57" t="s">
        <v>1114</v>
      </c>
      <c r="R224" s="16">
        <v>480371</v>
      </c>
      <c r="S224" s="16" t="str">
        <f t="shared" si="27"/>
        <v>SI CUMPLE</v>
      </c>
      <c r="T224" s="57" t="s">
        <v>1113</v>
      </c>
      <c r="U224" s="16">
        <v>480371</v>
      </c>
      <c r="V224" s="16" t="str">
        <f t="shared" si="28"/>
        <v>SI CUMPLE</v>
      </c>
      <c r="W224" s="58" t="s">
        <v>1113</v>
      </c>
      <c r="X224" s="16">
        <v>384296.8</v>
      </c>
      <c r="Y224" s="78" t="str">
        <f t="shared" si="29"/>
        <v>SI CUMPLE</v>
      </c>
      <c r="Z224" s="71" t="s">
        <v>1114</v>
      </c>
      <c r="AA224" s="55">
        <f t="shared" si="31"/>
        <v>480371</v>
      </c>
      <c r="AB224" s="54"/>
      <c r="AC224" s="54"/>
      <c r="AD224" s="63">
        <f t="shared" si="32"/>
        <v>1.5350799436563436E-2</v>
      </c>
      <c r="AE224" s="54"/>
    </row>
    <row r="225" spans="1:31" ht="15.75" customHeight="1">
      <c r="A225" s="12">
        <f t="shared" si="30"/>
        <v>221</v>
      </c>
      <c r="B225" s="12">
        <v>1032412147</v>
      </c>
      <c r="C225" s="12">
        <v>0</v>
      </c>
      <c r="D225" s="13" t="s">
        <v>29</v>
      </c>
      <c r="E225" s="13" t="s">
        <v>484</v>
      </c>
      <c r="F225" s="13" t="s">
        <v>31</v>
      </c>
      <c r="G225" s="14" t="s">
        <v>107</v>
      </c>
      <c r="H225" s="14" t="s">
        <v>485</v>
      </c>
      <c r="I225" s="14" t="s">
        <v>34</v>
      </c>
      <c r="J225" s="20">
        <v>2</v>
      </c>
      <c r="K225" s="19">
        <v>1641326</v>
      </c>
      <c r="L225" s="19">
        <f t="shared" si="5"/>
        <v>3282652</v>
      </c>
      <c r="M225" s="17">
        <f t="shared" si="25"/>
        <v>1.4985837574955856E-2</v>
      </c>
      <c r="N225" s="21"/>
      <c r="O225" s="16">
        <v>1641325</v>
      </c>
      <c r="P225" s="16" t="str">
        <f t="shared" si="26"/>
        <v>SI CUMPLE</v>
      </c>
      <c r="Q225" s="57" t="s">
        <v>1114</v>
      </c>
      <c r="R225" s="16">
        <v>1641326</v>
      </c>
      <c r="S225" s="16" t="str">
        <f t="shared" si="27"/>
        <v>SI CUMPLE</v>
      </c>
      <c r="T225" s="57" t="s">
        <v>1113</v>
      </c>
      <c r="U225" s="16">
        <v>1641326</v>
      </c>
      <c r="V225" s="16" t="str">
        <f t="shared" si="28"/>
        <v>SI CUMPLE</v>
      </c>
      <c r="W225" s="58" t="s">
        <v>1113</v>
      </c>
      <c r="X225" s="16">
        <v>1313060.8</v>
      </c>
      <c r="Y225" s="78" t="str">
        <f t="shared" si="29"/>
        <v>SI CUMPLE</v>
      </c>
      <c r="Z225" s="71" t="s">
        <v>1114</v>
      </c>
      <c r="AA225" s="55">
        <f t="shared" si="31"/>
        <v>1641326</v>
      </c>
      <c r="AB225" s="54"/>
      <c r="AC225" s="54"/>
      <c r="AD225" s="63">
        <f t="shared" si="32"/>
        <v>1.4985837574955856E-2</v>
      </c>
      <c r="AE225" s="54"/>
    </row>
    <row r="226" spans="1:31" ht="15.75" customHeight="1">
      <c r="A226" s="12">
        <f t="shared" si="30"/>
        <v>222</v>
      </c>
      <c r="B226" s="12">
        <v>1032910085</v>
      </c>
      <c r="C226" s="12">
        <v>0</v>
      </c>
      <c r="D226" s="13" t="s">
        <v>29</v>
      </c>
      <c r="E226" s="13" t="s">
        <v>486</v>
      </c>
      <c r="F226" s="13" t="s">
        <v>31</v>
      </c>
      <c r="G226" s="14" t="s">
        <v>79</v>
      </c>
      <c r="H226" s="14" t="s">
        <v>487</v>
      </c>
      <c r="I226" s="14" t="s">
        <v>34</v>
      </c>
      <c r="J226" s="20">
        <v>1</v>
      </c>
      <c r="K226" s="19">
        <v>3161360</v>
      </c>
      <c r="L226" s="19">
        <f t="shared" si="5"/>
        <v>3161360</v>
      </c>
      <c r="M226" s="17">
        <f t="shared" si="25"/>
        <v>1.4432119967624484E-2</v>
      </c>
      <c r="N226" s="21"/>
      <c r="O226" s="16">
        <v>3161359</v>
      </c>
      <c r="P226" s="16" t="str">
        <f t="shared" si="26"/>
        <v>SI CUMPLE</v>
      </c>
      <c r="Q226" s="57" t="s">
        <v>1114</v>
      </c>
      <c r="R226" s="16">
        <v>790340</v>
      </c>
      <c r="S226" s="16" t="str">
        <f t="shared" si="27"/>
        <v>SI CUMPLE</v>
      </c>
      <c r="T226" s="57" t="s">
        <v>1113</v>
      </c>
      <c r="U226" s="16">
        <v>3161360</v>
      </c>
      <c r="V226" s="16" t="str">
        <f t="shared" si="28"/>
        <v>SI CUMPLE</v>
      </c>
      <c r="W226" s="58" t="s">
        <v>1113</v>
      </c>
      <c r="X226" s="16">
        <v>2529088</v>
      </c>
      <c r="Y226" s="78" t="str">
        <f t="shared" si="29"/>
        <v>SI CUMPLE</v>
      </c>
      <c r="Z226" s="71" t="s">
        <v>1114</v>
      </c>
      <c r="AA226" s="55">
        <f t="shared" si="31"/>
        <v>3161360</v>
      </c>
      <c r="AB226" s="54"/>
      <c r="AC226" s="54"/>
      <c r="AD226" s="63">
        <f t="shared" si="32"/>
        <v>1.4432119967624484E-2</v>
      </c>
      <c r="AE226" s="54"/>
    </row>
    <row r="227" spans="1:31" ht="15.75" customHeight="1">
      <c r="A227" s="12">
        <f t="shared" si="30"/>
        <v>223</v>
      </c>
      <c r="B227" s="12" t="s">
        <v>488</v>
      </c>
      <c r="C227" s="12">
        <v>0</v>
      </c>
      <c r="D227" s="13" t="s">
        <v>29</v>
      </c>
      <c r="E227" s="13" t="s">
        <v>489</v>
      </c>
      <c r="F227" s="13" t="s">
        <v>31</v>
      </c>
      <c r="G227" s="14" t="s">
        <v>434</v>
      </c>
      <c r="H227" s="14" t="s">
        <v>490</v>
      </c>
      <c r="I227" s="14" t="s">
        <v>183</v>
      </c>
      <c r="J227" s="20">
        <v>2</v>
      </c>
      <c r="K227" s="19">
        <v>1527020</v>
      </c>
      <c r="L227" s="19">
        <f t="shared" si="5"/>
        <v>3054040</v>
      </c>
      <c r="M227" s="17">
        <f t="shared" si="25"/>
        <v>1.3942186801226017E-2</v>
      </c>
      <c r="N227" s="21"/>
      <c r="O227" s="16">
        <v>1527019</v>
      </c>
      <c r="P227" s="16" t="str">
        <f t="shared" si="26"/>
        <v>SI CUMPLE</v>
      </c>
      <c r="Q227" s="57" t="s">
        <v>1114</v>
      </c>
      <c r="R227" s="16">
        <v>509006</v>
      </c>
      <c r="S227" s="16" t="str">
        <f t="shared" si="27"/>
        <v>SI CUMPLE</v>
      </c>
      <c r="T227" s="57" t="s">
        <v>1113</v>
      </c>
      <c r="U227" s="16">
        <v>1527020</v>
      </c>
      <c r="V227" s="16" t="str">
        <f t="shared" si="28"/>
        <v>SI CUMPLE</v>
      </c>
      <c r="W227" s="58" t="s">
        <v>1113</v>
      </c>
      <c r="X227" s="16">
        <v>1221616</v>
      </c>
      <c r="Y227" s="78" t="str">
        <f t="shared" si="29"/>
        <v>SI CUMPLE</v>
      </c>
      <c r="Z227" s="71" t="s">
        <v>1114</v>
      </c>
      <c r="AA227" s="55">
        <f t="shared" si="31"/>
        <v>1527020</v>
      </c>
      <c r="AB227" s="54"/>
      <c r="AC227" s="54"/>
      <c r="AD227" s="63">
        <f t="shared" si="32"/>
        <v>1.3942186801226017E-2</v>
      </c>
      <c r="AE227" s="54"/>
    </row>
    <row r="228" spans="1:31" ht="15.75" customHeight="1">
      <c r="A228" s="12">
        <f t="shared" si="30"/>
        <v>224</v>
      </c>
      <c r="B228" s="12">
        <v>1032412025</v>
      </c>
      <c r="C228" s="12">
        <v>0</v>
      </c>
      <c r="D228" s="13" t="s">
        <v>29</v>
      </c>
      <c r="E228" s="13" t="s">
        <v>491</v>
      </c>
      <c r="F228" s="13" t="s">
        <v>31</v>
      </c>
      <c r="G228" s="14" t="s">
        <v>79</v>
      </c>
      <c r="H228" s="14" t="s">
        <v>492</v>
      </c>
      <c r="I228" s="14" t="s">
        <v>34</v>
      </c>
      <c r="J228" s="20">
        <v>35</v>
      </c>
      <c r="K228" s="19">
        <v>81570</v>
      </c>
      <c r="L228" s="19">
        <f t="shared" si="5"/>
        <v>2854950</v>
      </c>
      <c r="M228" s="17">
        <f t="shared" si="25"/>
        <v>1.3033308734712123E-2</v>
      </c>
      <c r="N228" s="21"/>
      <c r="O228" s="16">
        <v>81569</v>
      </c>
      <c r="P228" s="16" t="str">
        <f t="shared" si="26"/>
        <v>SI CUMPLE</v>
      </c>
      <c r="Q228" s="57" t="s">
        <v>1114</v>
      </c>
      <c r="R228" s="16">
        <v>81570</v>
      </c>
      <c r="S228" s="16" t="str">
        <f t="shared" si="27"/>
        <v>SI CUMPLE</v>
      </c>
      <c r="T228" s="57" t="s">
        <v>1113</v>
      </c>
      <c r="U228" s="16">
        <v>81570</v>
      </c>
      <c r="V228" s="16" t="str">
        <f t="shared" si="28"/>
        <v>SI CUMPLE</v>
      </c>
      <c r="W228" s="58" t="s">
        <v>1113</v>
      </c>
      <c r="X228" s="16">
        <v>65256</v>
      </c>
      <c r="Y228" s="78" t="str">
        <f t="shared" si="29"/>
        <v>SI CUMPLE</v>
      </c>
      <c r="Z228" s="71" t="s">
        <v>1114</v>
      </c>
      <c r="AA228" s="55">
        <f t="shared" si="31"/>
        <v>81570</v>
      </c>
      <c r="AB228" s="54"/>
      <c r="AC228" s="54"/>
      <c r="AD228" s="63">
        <f t="shared" si="32"/>
        <v>1.3033308734712123E-2</v>
      </c>
      <c r="AE228" s="54"/>
    </row>
    <row r="229" spans="1:31" ht="15.75" customHeight="1">
      <c r="A229" s="12">
        <f t="shared" si="30"/>
        <v>225</v>
      </c>
      <c r="B229" s="12">
        <v>1032910050</v>
      </c>
      <c r="C229" s="12">
        <v>0</v>
      </c>
      <c r="D229" s="13" t="s">
        <v>29</v>
      </c>
      <c r="E229" s="13" t="s">
        <v>493</v>
      </c>
      <c r="F229" s="13" t="s">
        <v>31</v>
      </c>
      <c r="G229" s="14" t="s">
        <v>49</v>
      </c>
      <c r="H229" s="14" t="s">
        <v>494</v>
      </c>
      <c r="I229" s="14" t="s">
        <v>34</v>
      </c>
      <c r="J229" s="20">
        <v>14</v>
      </c>
      <c r="K229" s="19">
        <v>200937</v>
      </c>
      <c r="L229" s="19">
        <f t="shared" si="5"/>
        <v>2813118</v>
      </c>
      <c r="M229" s="17">
        <f t="shared" si="25"/>
        <v>1.2842338885506191E-2</v>
      </c>
      <c r="N229" s="21"/>
      <c r="O229" s="16">
        <v>200936</v>
      </c>
      <c r="P229" s="16" t="str">
        <f t="shared" si="26"/>
        <v>SI CUMPLE</v>
      </c>
      <c r="Q229" s="57" t="s">
        <v>1114</v>
      </c>
      <c r="R229" s="16">
        <v>200937</v>
      </c>
      <c r="S229" s="16" t="str">
        <f t="shared" si="27"/>
        <v>SI CUMPLE</v>
      </c>
      <c r="T229" s="57" t="s">
        <v>1113</v>
      </c>
      <c r="U229" s="16">
        <v>200937</v>
      </c>
      <c r="V229" s="16" t="str">
        <f t="shared" si="28"/>
        <v>SI CUMPLE</v>
      </c>
      <c r="W229" s="58" t="s">
        <v>1113</v>
      </c>
      <c r="X229" s="16">
        <v>160749.6</v>
      </c>
      <c r="Y229" s="78" t="str">
        <f t="shared" si="29"/>
        <v>SI CUMPLE</v>
      </c>
      <c r="Z229" s="71" t="s">
        <v>1114</v>
      </c>
      <c r="AA229" s="55">
        <f t="shared" si="31"/>
        <v>200937</v>
      </c>
      <c r="AB229" s="54"/>
      <c r="AC229" s="54"/>
      <c r="AD229" s="63">
        <f t="shared" si="32"/>
        <v>1.2842338885506191E-2</v>
      </c>
      <c r="AE229" s="54"/>
    </row>
    <row r="230" spans="1:31" ht="15.75" customHeight="1">
      <c r="A230" s="12">
        <f t="shared" si="30"/>
        <v>226</v>
      </c>
      <c r="B230" s="12">
        <v>1031810036</v>
      </c>
      <c r="C230" s="12">
        <v>0</v>
      </c>
      <c r="D230" s="13" t="s">
        <v>29</v>
      </c>
      <c r="E230" s="13" t="s">
        <v>495</v>
      </c>
      <c r="F230" s="13" t="s">
        <v>186</v>
      </c>
      <c r="G230" s="14" t="s">
        <v>186</v>
      </c>
      <c r="H230" s="14" t="s">
        <v>158</v>
      </c>
      <c r="I230" s="14" t="s">
        <v>187</v>
      </c>
      <c r="J230" s="20">
        <v>364</v>
      </c>
      <c r="K230" s="19">
        <v>10974</v>
      </c>
      <c r="L230" s="19">
        <f t="shared" si="5"/>
        <v>3994536</v>
      </c>
      <c r="M230" s="17">
        <f t="shared" si="25"/>
        <v>1.8235703231202657E-2</v>
      </c>
      <c r="N230" s="21"/>
      <c r="O230" s="16">
        <v>7626</v>
      </c>
      <c r="P230" s="16" t="str">
        <f t="shared" si="26"/>
        <v>SI CUMPLE</v>
      </c>
      <c r="Q230" s="57" t="s">
        <v>1114</v>
      </c>
      <c r="R230" s="16">
        <v>10974</v>
      </c>
      <c r="S230" s="16" t="str">
        <f t="shared" si="27"/>
        <v>SI CUMPLE</v>
      </c>
      <c r="T230" s="57" t="s">
        <v>1113</v>
      </c>
      <c r="U230" s="16">
        <v>8780</v>
      </c>
      <c r="V230" s="16" t="str">
        <f t="shared" si="28"/>
        <v>SI CUMPLE</v>
      </c>
      <c r="W230" s="58" t="s">
        <v>1113</v>
      </c>
      <c r="X230" s="16">
        <v>6101.6</v>
      </c>
      <c r="Y230" s="78" t="str">
        <f t="shared" si="29"/>
        <v>SI CUMPLE</v>
      </c>
      <c r="Z230" s="71" t="s">
        <v>1114</v>
      </c>
      <c r="AA230" s="55">
        <f t="shared" si="31"/>
        <v>8780</v>
      </c>
      <c r="AB230" s="54"/>
      <c r="AC230" s="54"/>
      <c r="AD230" s="63">
        <f t="shared" si="32"/>
        <v>1.8235703231202657E-2</v>
      </c>
      <c r="AE230" s="54"/>
    </row>
    <row r="231" spans="1:31" ht="15.75" customHeight="1">
      <c r="A231" s="12">
        <f t="shared" si="30"/>
        <v>227</v>
      </c>
      <c r="B231" s="12">
        <v>1031210001</v>
      </c>
      <c r="C231" s="12">
        <v>0</v>
      </c>
      <c r="D231" s="13" t="s">
        <v>29</v>
      </c>
      <c r="E231" s="13" t="s">
        <v>496</v>
      </c>
      <c r="F231" s="13" t="s">
        <v>186</v>
      </c>
      <c r="G231" s="14" t="s">
        <v>186</v>
      </c>
      <c r="H231" s="14" t="s">
        <v>374</v>
      </c>
      <c r="I231" s="14" t="s">
        <v>187</v>
      </c>
      <c r="J231" s="20">
        <v>1541</v>
      </c>
      <c r="K231" s="19">
        <v>1540</v>
      </c>
      <c r="L231" s="19">
        <f t="shared" si="5"/>
        <v>2373140</v>
      </c>
      <c r="M231" s="17">
        <f t="shared" si="25"/>
        <v>1.0833768118774316E-2</v>
      </c>
      <c r="N231" s="21"/>
      <c r="O231" s="16">
        <v>1068</v>
      </c>
      <c r="P231" s="16" t="str">
        <f t="shared" si="26"/>
        <v>SI CUMPLE</v>
      </c>
      <c r="Q231" s="57" t="s">
        <v>1114</v>
      </c>
      <c r="R231" s="16">
        <v>1540</v>
      </c>
      <c r="S231" s="16" t="str">
        <f t="shared" si="27"/>
        <v>SI CUMPLE</v>
      </c>
      <c r="T231" s="57" t="s">
        <v>1113</v>
      </c>
      <c r="U231" s="16">
        <v>1232</v>
      </c>
      <c r="V231" s="16" t="str">
        <f t="shared" si="28"/>
        <v>SI CUMPLE</v>
      </c>
      <c r="W231" s="58" t="s">
        <v>1113</v>
      </c>
      <c r="X231" s="16">
        <v>855.2</v>
      </c>
      <c r="Y231" s="78" t="str">
        <f t="shared" si="29"/>
        <v>SI CUMPLE</v>
      </c>
      <c r="Z231" s="71" t="s">
        <v>1114</v>
      </c>
      <c r="AA231" s="55">
        <f t="shared" si="31"/>
        <v>1232</v>
      </c>
      <c r="AB231" s="54"/>
      <c r="AC231" s="54"/>
      <c r="AD231" s="63">
        <f t="shared" si="32"/>
        <v>1.0833768118774316E-2</v>
      </c>
      <c r="AE231" s="54"/>
    </row>
    <row r="232" spans="1:31" ht="15.75" customHeight="1">
      <c r="A232" s="12">
        <v>228</v>
      </c>
      <c r="B232" s="12">
        <v>1031210001</v>
      </c>
      <c r="C232" s="12">
        <v>0</v>
      </c>
      <c r="D232" s="13" t="s">
        <v>29</v>
      </c>
      <c r="E232" s="41" t="s">
        <v>1098</v>
      </c>
      <c r="F232" s="41" t="s">
        <v>186</v>
      </c>
      <c r="G232" s="41" t="s">
        <v>186</v>
      </c>
      <c r="H232" s="41" t="s">
        <v>374</v>
      </c>
      <c r="I232" s="41" t="s">
        <v>187</v>
      </c>
      <c r="J232" s="41">
        <v>1000</v>
      </c>
      <c r="K232" s="19">
        <v>1540</v>
      </c>
      <c r="L232" s="19">
        <f t="shared" si="5"/>
        <v>1540000</v>
      </c>
      <c r="M232" s="17">
        <f t="shared" si="25"/>
        <v>7.0303492010216186E-3</v>
      </c>
      <c r="N232" s="42" t="s">
        <v>198</v>
      </c>
      <c r="O232" s="47" t="s">
        <v>1109</v>
      </c>
      <c r="P232" s="47" t="s">
        <v>1109</v>
      </c>
      <c r="Q232" s="57" t="s">
        <v>1114</v>
      </c>
      <c r="R232" s="16">
        <v>1540</v>
      </c>
      <c r="S232" s="16" t="str">
        <f t="shared" si="27"/>
        <v>SI CUMPLE</v>
      </c>
      <c r="T232" s="57" t="s">
        <v>1117</v>
      </c>
      <c r="U232" s="16">
        <v>1540</v>
      </c>
      <c r="V232" s="16" t="str">
        <f t="shared" si="28"/>
        <v>SI CUMPLE</v>
      </c>
      <c r="W232" s="58" t="s">
        <v>1113</v>
      </c>
      <c r="X232" s="47" t="s">
        <v>1109</v>
      </c>
      <c r="Y232" s="79" t="s">
        <v>1109</v>
      </c>
      <c r="Z232" s="71" t="s">
        <v>1114</v>
      </c>
      <c r="AA232" s="55">
        <f t="shared" si="31"/>
        <v>1540</v>
      </c>
      <c r="AB232" s="54"/>
      <c r="AC232" s="54"/>
      <c r="AD232" s="63">
        <f t="shared" si="32"/>
        <v>7.0303492010216186E-3</v>
      </c>
      <c r="AE232" s="54"/>
    </row>
    <row r="233" spans="1:31" ht="15.75" customHeight="1">
      <c r="A233" s="12">
        <v>229</v>
      </c>
      <c r="B233" s="12">
        <v>1032910054</v>
      </c>
      <c r="C233" s="12">
        <v>0</v>
      </c>
      <c r="D233" s="13" t="s">
        <v>29</v>
      </c>
      <c r="E233" s="13" t="s">
        <v>497</v>
      </c>
      <c r="F233" s="13" t="s">
        <v>31</v>
      </c>
      <c r="G233" s="14" t="s">
        <v>49</v>
      </c>
      <c r="H233" s="14" t="s">
        <v>54</v>
      </c>
      <c r="I233" s="14" t="s">
        <v>34</v>
      </c>
      <c r="J233" s="20">
        <v>1</v>
      </c>
      <c r="K233" s="19">
        <v>2679038</v>
      </c>
      <c r="L233" s="19">
        <f t="shared" si="5"/>
        <v>2679038</v>
      </c>
      <c r="M233" s="17">
        <f t="shared" si="25"/>
        <v>1.2230241988835426E-2</v>
      </c>
      <c r="N233" s="21"/>
      <c r="O233" s="16">
        <v>2679037</v>
      </c>
      <c r="P233" s="16" t="str">
        <f t="shared" ref="P233:P296" si="33">IF(O233&lt;=K233,"SI CUMPLE","NO CUMPLE")</f>
        <v>SI CUMPLE</v>
      </c>
      <c r="Q233" s="57" t="s">
        <v>1114</v>
      </c>
      <c r="R233" s="16">
        <v>2679038</v>
      </c>
      <c r="S233" s="16" t="str">
        <f t="shared" si="27"/>
        <v>SI CUMPLE</v>
      </c>
      <c r="T233" s="57" t="s">
        <v>1113</v>
      </c>
      <c r="U233" s="16">
        <v>2679038</v>
      </c>
      <c r="V233" s="16" t="str">
        <f t="shared" si="28"/>
        <v>SI CUMPLE</v>
      </c>
      <c r="W233" s="58" t="s">
        <v>1113</v>
      </c>
      <c r="X233" s="16">
        <v>2143230.4</v>
      </c>
      <c r="Y233" s="78" t="str">
        <f t="shared" ref="Y233:Y296" si="34">IF(X233&lt;=K233,"SI CUMPLE","NO CUMPLE")</f>
        <v>SI CUMPLE</v>
      </c>
      <c r="Z233" s="71" t="s">
        <v>1114</v>
      </c>
      <c r="AA233" s="55">
        <f t="shared" si="31"/>
        <v>2679038</v>
      </c>
      <c r="AB233" s="54"/>
      <c r="AC233" s="54"/>
      <c r="AD233" s="63">
        <f t="shared" si="32"/>
        <v>1.2230241988835426E-2</v>
      </c>
      <c r="AE233" s="54"/>
    </row>
    <row r="234" spans="1:31" ht="15.75" customHeight="1">
      <c r="A234" s="12">
        <v>230</v>
      </c>
      <c r="B234" s="12">
        <v>1032911010</v>
      </c>
      <c r="C234" s="12">
        <v>0</v>
      </c>
      <c r="D234" s="13" t="s">
        <v>29</v>
      </c>
      <c r="E234" s="13" t="s">
        <v>498</v>
      </c>
      <c r="F234" s="13" t="s">
        <v>31</v>
      </c>
      <c r="G234" s="14" t="s">
        <v>205</v>
      </c>
      <c r="H234" s="14" t="s">
        <v>499</v>
      </c>
      <c r="I234" s="14" t="s">
        <v>34</v>
      </c>
      <c r="J234" s="20">
        <v>14</v>
      </c>
      <c r="K234" s="19">
        <v>188119</v>
      </c>
      <c r="L234" s="19">
        <f t="shared" si="5"/>
        <v>2633666</v>
      </c>
      <c r="M234" s="17">
        <f t="shared" si="25"/>
        <v>1.2023111466790781E-2</v>
      </c>
      <c r="N234" s="21"/>
      <c r="O234" s="16">
        <v>188118.06</v>
      </c>
      <c r="P234" s="16" t="str">
        <f t="shared" si="33"/>
        <v>SI CUMPLE</v>
      </c>
      <c r="Q234" s="57" t="s">
        <v>1114</v>
      </c>
      <c r="R234" s="16">
        <v>188119</v>
      </c>
      <c r="S234" s="16" t="str">
        <f t="shared" si="27"/>
        <v>SI CUMPLE</v>
      </c>
      <c r="T234" s="57" t="s">
        <v>1113</v>
      </c>
      <c r="U234" s="16">
        <v>188119</v>
      </c>
      <c r="V234" s="16" t="str">
        <f t="shared" si="28"/>
        <v>SI CUMPLE</v>
      </c>
      <c r="W234" s="58" t="s">
        <v>1113</v>
      </c>
      <c r="X234" s="16">
        <v>150495.24800000002</v>
      </c>
      <c r="Y234" s="78" t="str">
        <f t="shared" si="34"/>
        <v>SI CUMPLE</v>
      </c>
      <c r="Z234" s="71" t="s">
        <v>1114</v>
      </c>
      <c r="AA234" s="55">
        <f t="shared" si="31"/>
        <v>188119</v>
      </c>
      <c r="AB234" s="54"/>
      <c r="AC234" s="54"/>
      <c r="AD234" s="63">
        <f t="shared" si="32"/>
        <v>1.2023111466790781E-2</v>
      </c>
      <c r="AE234" s="54"/>
    </row>
    <row r="235" spans="1:31" ht="15.75" customHeight="1">
      <c r="A235" s="12">
        <v>231</v>
      </c>
      <c r="B235" s="12">
        <v>1032142002</v>
      </c>
      <c r="C235" s="12">
        <v>0</v>
      </c>
      <c r="D235" s="13" t="s">
        <v>29</v>
      </c>
      <c r="E235" s="13" t="s">
        <v>500</v>
      </c>
      <c r="F235" s="13" t="s">
        <v>31</v>
      </c>
      <c r="G235" s="14" t="s">
        <v>79</v>
      </c>
      <c r="H235" s="14" t="s">
        <v>501</v>
      </c>
      <c r="I235" s="14" t="s">
        <v>34</v>
      </c>
      <c r="J235" s="20">
        <v>28</v>
      </c>
      <c r="K235" s="19">
        <v>91261</v>
      </c>
      <c r="L235" s="19">
        <f t="shared" si="5"/>
        <v>2555308</v>
      </c>
      <c r="M235" s="17">
        <f t="shared" si="25"/>
        <v>1.1665394516989709E-2</v>
      </c>
      <c r="N235" s="21"/>
      <c r="O235" s="16">
        <v>91259.64</v>
      </c>
      <c r="P235" s="16" t="str">
        <f t="shared" si="33"/>
        <v>SI CUMPLE</v>
      </c>
      <c r="Q235" s="57" t="s">
        <v>1114</v>
      </c>
      <c r="R235" s="16">
        <v>91260</v>
      </c>
      <c r="S235" s="16" t="str">
        <f t="shared" si="27"/>
        <v>SI CUMPLE</v>
      </c>
      <c r="T235" s="57" t="s">
        <v>1113</v>
      </c>
      <c r="U235" s="16">
        <v>91261</v>
      </c>
      <c r="V235" s="16" t="str">
        <f t="shared" si="28"/>
        <v>SI CUMPLE</v>
      </c>
      <c r="W235" s="58" t="s">
        <v>1113</v>
      </c>
      <c r="X235" s="16">
        <v>73008.512000000002</v>
      </c>
      <c r="Y235" s="78" t="str">
        <f t="shared" si="34"/>
        <v>SI CUMPLE</v>
      </c>
      <c r="Z235" s="71" t="s">
        <v>1114</v>
      </c>
      <c r="AA235" s="55">
        <f t="shared" si="31"/>
        <v>91261</v>
      </c>
      <c r="AB235" s="54"/>
      <c r="AC235" s="54"/>
      <c r="AD235" s="63">
        <f t="shared" si="32"/>
        <v>1.1665394516989709E-2</v>
      </c>
      <c r="AE235" s="54"/>
    </row>
    <row r="236" spans="1:31" ht="15.75" customHeight="1">
      <c r="A236" s="12">
        <v>232</v>
      </c>
      <c r="B236" s="12">
        <v>1032210032</v>
      </c>
      <c r="C236" s="12">
        <v>0</v>
      </c>
      <c r="D236" s="13" t="s">
        <v>29</v>
      </c>
      <c r="E236" s="13" t="s">
        <v>502</v>
      </c>
      <c r="F236" s="13" t="s">
        <v>31</v>
      </c>
      <c r="G236" s="14" t="s">
        <v>175</v>
      </c>
      <c r="H236" s="14" t="s">
        <v>503</v>
      </c>
      <c r="I236" s="14" t="s">
        <v>34</v>
      </c>
      <c r="J236" s="20">
        <v>28</v>
      </c>
      <c r="K236" s="19">
        <v>90587</v>
      </c>
      <c r="L236" s="19">
        <f t="shared" si="5"/>
        <v>2536436</v>
      </c>
      <c r="M236" s="17">
        <f t="shared" si="25"/>
        <v>1.1579240783144462E-2</v>
      </c>
      <c r="N236" s="21"/>
      <c r="O236" s="16">
        <v>90586</v>
      </c>
      <c r="P236" s="16" t="str">
        <f t="shared" si="33"/>
        <v>SI CUMPLE</v>
      </c>
      <c r="Q236" s="57" t="s">
        <v>1114</v>
      </c>
      <c r="R236" s="16">
        <v>90587</v>
      </c>
      <c r="S236" s="16" t="str">
        <f t="shared" si="27"/>
        <v>SI CUMPLE</v>
      </c>
      <c r="T236" s="57" t="s">
        <v>1113</v>
      </c>
      <c r="U236" s="16">
        <v>90587</v>
      </c>
      <c r="V236" s="16" t="str">
        <f t="shared" si="28"/>
        <v>SI CUMPLE</v>
      </c>
      <c r="W236" s="58" t="s">
        <v>1113</v>
      </c>
      <c r="X236" s="16">
        <v>72469.600000000006</v>
      </c>
      <c r="Y236" s="78" t="str">
        <f t="shared" si="34"/>
        <v>SI CUMPLE</v>
      </c>
      <c r="Z236" s="71" t="s">
        <v>1114</v>
      </c>
      <c r="AA236" s="55">
        <f t="shared" si="31"/>
        <v>90587</v>
      </c>
      <c r="AB236" s="54"/>
      <c r="AC236" s="54"/>
      <c r="AD236" s="63">
        <f t="shared" si="32"/>
        <v>1.1579240783144462E-2</v>
      </c>
      <c r="AE236" s="54"/>
    </row>
    <row r="237" spans="1:31" ht="15.75" customHeight="1">
      <c r="A237" s="12">
        <v>233</v>
      </c>
      <c r="B237" s="12">
        <v>1032210074</v>
      </c>
      <c r="C237" s="12">
        <v>0</v>
      </c>
      <c r="D237" s="13" t="s">
        <v>29</v>
      </c>
      <c r="E237" s="13" t="s">
        <v>504</v>
      </c>
      <c r="F237" s="13" t="s">
        <v>186</v>
      </c>
      <c r="G237" s="14" t="s">
        <v>186</v>
      </c>
      <c r="H237" s="14" t="s">
        <v>505</v>
      </c>
      <c r="I237" s="14" t="s">
        <v>187</v>
      </c>
      <c r="J237" s="20">
        <v>147</v>
      </c>
      <c r="K237" s="19">
        <v>24204</v>
      </c>
      <c r="L237" s="19">
        <f t="shared" si="5"/>
        <v>3557988</v>
      </c>
      <c r="M237" s="17">
        <f t="shared" si="25"/>
        <v>1.6242790969509421E-2</v>
      </c>
      <c r="N237" s="21"/>
      <c r="O237" s="16">
        <v>24202.605</v>
      </c>
      <c r="P237" s="16" t="str">
        <f t="shared" si="33"/>
        <v>SI CUMPLE</v>
      </c>
      <c r="Q237" s="57" t="s">
        <v>1114</v>
      </c>
      <c r="R237" s="16">
        <v>24203</v>
      </c>
      <c r="S237" s="16" t="str">
        <f t="shared" si="27"/>
        <v>SI CUMPLE</v>
      </c>
      <c r="T237" s="57" t="s">
        <v>1113</v>
      </c>
      <c r="U237" s="16">
        <v>20000</v>
      </c>
      <c r="V237" s="16" t="str">
        <f t="shared" si="28"/>
        <v>SI CUMPLE</v>
      </c>
      <c r="W237" s="58" t="s">
        <v>1113</v>
      </c>
      <c r="X237" s="16">
        <v>19362.883999999998</v>
      </c>
      <c r="Y237" s="78" t="str">
        <f t="shared" si="34"/>
        <v>SI CUMPLE</v>
      </c>
      <c r="Z237" s="71" t="s">
        <v>1114</v>
      </c>
      <c r="AA237" s="55">
        <f t="shared" si="31"/>
        <v>20000</v>
      </c>
      <c r="AB237" s="54"/>
      <c r="AC237" s="54"/>
      <c r="AD237" s="63">
        <f t="shared" si="32"/>
        <v>1.6242790969509421E-2</v>
      </c>
      <c r="AE237" s="54"/>
    </row>
    <row r="238" spans="1:31" ht="15.75" customHeight="1">
      <c r="A238" s="12">
        <v>234</v>
      </c>
      <c r="B238" s="12">
        <v>1031810035</v>
      </c>
      <c r="C238" s="12">
        <v>0</v>
      </c>
      <c r="D238" s="13" t="s">
        <v>29</v>
      </c>
      <c r="E238" s="13" t="s">
        <v>495</v>
      </c>
      <c r="F238" s="13" t="s">
        <v>186</v>
      </c>
      <c r="G238" s="14" t="s">
        <v>186</v>
      </c>
      <c r="H238" s="14" t="s">
        <v>123</v>
      </c>
      <c r="I238" s="14" t="s">
        <v>187</v>
      </c>
      <c r="J238" s="20">
        <v>651</v>
      </c>
      <c r="K238" s="19">
        <v>3812</v>
      </c>
      <c r="L238" s="19">
        <f t="shared" si="5"/>
        <v>2481612</v>
      </c>
      <c r="M238" s="17">
        <f t="shared" si="25"/>
        <v>1.1328960351588093E-2</v>
      </c>
      <c r="N238" s="21"/>
      <c r="O238" s="16">
        <v>3811</v>
      </c>
      <c r="P238" s="16" t="str">
        <f t="shared" si="33"/>
        <v>SI CUMPLE</v>
      </c>
      <c r="Q238" s="57" t="s">
        <v>1114</v>
      </c>
      <c r="R238" s="16">
        <v>3812</v>
      </c>
      <c r="S238" s="16" t="str">
        <f t="shared" si="27"/>
        <v>SI CUMPLE</v>
      </c>
      <c r="T238" s="57" t="s">
        <v>1113</v>
      </c>
      <c r="U238" s="16">
        <v>3100</v>
      </c>
      <c r="V238" s="16" t="str">
        <f t="shared" si="28"/>
        <v>SI CUMPLE</v>
      </c>
      <c r="W238" s="58" t="s">
        <v>1113</v>
      </c>
      <c r="X238" s="16">
        <v>3049.6</v>
      </c>
      <c r="Y238" s="78" t="str">
        <f t="shared" si="34"/>
        <v>SI CUMPLE</v>
      </c>
      <c r="Z238" s="71" t="s">
        <v>1114</v>
      </c>
      <c r="AA238" s="55">
        <f t="shared" si="31"/>
        <v>3100</v>
      </c>
      <c r="AB238" s="54"/>
      <c r="AC238" s="54"/>
      <c r="AD238" s="63">
        <f t="shared" si="32"/>
        <v>1.1328960351588093E-2</v>
      </c>
      <c r="AE238" s="54"/>
    </row>
    <row r="239" spans="1:31" ht="15.75" customHeight="1">
      <c r="A239" s="12">
        <v>235</v>
      </c>
      <c r="B239" s="12">
        <v>1032910038</v>
      </c>
      <c r="C239" s="12">
        <v>0</v>
      </c>
      <c r="D239" s="13" t="s">
        <v>29</v>
      </c>
      <c r="E239" s="13" t="s">
        <v>506</v>
      </c>
      <c r="F239" s="13" t="s">
        <v>85</v>
      </c>
      <c r="G239" s="14" t="s">
        <v>49</v>
      </c>
      <c r="H239" s="14" t="s">
        <v>121</v>
      </c>
      <c r="I239" s="14" t="s">
        <v>34</v>
      </c>
      <c r="J239" s="20">
        <v>2</v>
      </c>
      <c r="K239" s="19">
        <v>1230333</v>
      </c>
      <c r="L239" s="19">
        <f t="shared" si="5"/>
        <v>2460666</v>
      </c>
      <c r="M239" s="17">
        <f t="shared" si="25"/>
        <v>1.1233338472130561E-2</v>
      </c>
      <c r="N239" s="21"/>
      <c r="O239" s="16">
        <v>1230332</v>
      </c>
      <c r="P239" s="16" t="str">
        <f t="shared" si="33"/>
        <v>SI CUMPLE</v>
      </c>
      <c r="Q239" s="57" t="s">
        <v>1114</v>
      </c>
      <c r="R239" s="16">
        <v>1230333</v>
      </c>
      <c r="S239" s="16" t="str">
        <f t="shared" si="27"/>
        <v>SI CUMPLE</v>
      </c>
      <c r="T239" s="57" t="s">
        <v>1113</v>
      </c>
      <c r="U239" s="16">
        <v>1230333</v>
      </c>
      <c r="V239" s="16" t="str">
        <f t="shared" si="28"/>
        <v>SI CUMPLE</v>
      </c>
      <c r="W239" s="81" t="s">
        <v>1117</v>
      </c>
      <c r="X239" s="16">
        <v>984266.4</v>
      </c>
      <c r="Y239" s="78" t="str">
        <f t="shared" si="34"/>
        <v>SI CUMPLE</v>
      </c>
      <c r="Z239" s="71" t="s">
        <v>1114</v>
      </c>
      <c r="AA239" s="55">
        <f t="shared" si="31"/>
        <v>1230333</v>
      </c>
      <c r="AB239" s="54"/>
      <c r="AC239" s="54"/>
      <c r="AD239" s="63"/>
      <c r="AE239" s="54"/>
    </row>
    <row r="240" spans="1:31" ht="15.75" customHeight="1">
      <c r="A240" s="12">
        <v>236</v>
      </c>
      <c r="B240" s="12">
        <v>1032412012</v>
      </c>
      <c r="C240" s="12">
        <v>0</v>
      </c>
      <c r="D240" s="13" t="s">
        <v>29</v>
      </c>
      <c r="E240" s="13" t="s">
        <v>507</v>
      </c>
      <c r="F240" s="13" t="s">
        <v>186</v>
      </c>
      <c r="G240" s="14" t="s">
        <v>186</v>
      </c>
      <c r="H240" s="14" t="s">
        <v>229</v>
      </c>
      <c r="I240" s="14" t="s">
        <v>187</v>
      </c>
      <c r="J240" s="20">
        <v>21</v>
      </c>
      <c r="K240" s="19">
        <v>116502</v>
      </c>
      <c r="L240" s="19">
        <f t="shared" si="5"/>
        <v>2446542</v>
      </c>
      <c r="M240" s="17">
        <f t="shared" si="25"/>
        <v>1.1168860126601191E-2</v>
      </c>
      <c r="N240" s="21"/>
      <c r="O240" s="16">
        <v>116500.75</v>
      </c>
      <c r="P240" s="16" t="str">
        <f t="shared" si="33"/>
        <v>SI CUMPLE</v>
      </c>
      <c r="Q240" s="57" t="s">
        <v>1114</v>
      </c>
      <c r="R240" s="16">
        <v>116501</v>
      </c>
      <c r="S240" s="16" t="str">
        <f t="shared" si="27"/>
        <v>SI CUMPLE</v>
      </c>
      <c r="T240" s="57" t="s">
        <v>1113</v>
      </c>
      <c r="U240" s="16">
        <v>116502</v>
      </c>
      <c r="V240" s="16" t="str">
        <f t="shared" si="28"/>
        <v>SI CUMPLE</v>
      </c>
      <c r="W240" s="58" t="s">
        <v>1113</v>
      </c>
      <c r="X240" s="16">
        <v>93201.4</v>
      </c>
      <c r="Y240" s="78" t="str">
        <f t="shared" si="34"/>
        <v>SI CUMPLE</v>
      </c>
      <c r="Z240" s="71" t="s">
        <v>1114</v>
      </c>
      <c r="AA240" s="55">
        <f t="shared" si="31"/>
        <v>116502</v>
      </c>
      <c r="AB240" s="54"/>
      <c r="AC240" s="54"/>
      <c r="AD240" s="63">
        <f t="shared" si="32"/>
        <v>1.1168860126601191E-2</v>
      </c>
      <c r="AE240" s="54"/>
    </row>
    <row r="241" spans="1:31" ht="15.75" customHeight="1">
      <c r="A241" s="12">
        <v>237</v>
      </c>
      <c r="B241" s="12">
        <v>1032411049</v>
      </c>
      <c r="C241" s="12">
        <v>0</v>
      </c>
      <c r="D241" s="13" t="s">
        <v>29</v>
      </c>
      <c r="E241" s="13" t="s">
        <v>508</v>
      </c>
      <c r="F241" s="13" t="s">
        <v>186</v>
      </c>
      <c r="G241" s="14" t="s">
        <v>186</v>
      </c>
      <c r="H241" s="14" t="s">
        <v>509</v>
      </c>
      <c r="I241" s="14" t="s">
        <v>187</v>
      </c>
      <c r="J241" s="20">
        <v>462</v>
      </c>
      <c r="K241" s="19">
        <v>7432</v>
      </c>
      <c r="L241" s="19">
        <f t="shared" si="5"/>
        <v>3433584</v>
      </c>
      <c r="M241" s="17">
        <f t="shared" si="25"/>
        <v>1.5674866578597801E-2</v>
      </c>
      <c r="N241" s="21"/>
      <c r="O241" s="16">
        <v>5163</v>
      </c>
      <c r="P241" s="16" t="str">
        <f t="shared" si="33"/>
        <v>SI CUMPLE</v>
      </c>
      <c r="Q241" s="57" t="s">
        <v>1114</v>
      </c>
      <c r="R241" s="16">
        <v>7432</v>
      </c>
      <c r="S241" s="16" t="str">
        <f t="shared" si="27"/>
        <v>SI CUMPLE</v>
      </c>
      <c r="T241" s="57" t="s">
        <v>1113</v>
      </c>
      <c r="U241" s="16">
        <v>5946</v>
      </c>
      <c r="V241" s="16" t="str">
        <f t="shared" si="28"/>
        <v>SI CUMPLE</v>
      </c>
      <c r="W241" s="58" t="s">
        <v>1113</v>
      </c>
      <c r="X241" s="16">
        <v>4131.2</v>
      </c>
      <c r="Y241" s="78" t="str">
        <f t="shared" si="34"/>
        <v>SI CUMPLE</v>
      </c>
      <c r="Z241" s="71" t="s">
        <v>1114</v>
      </c>
      <c r="AA241" s="55">
        <f t="shared" si="31"/>
        <v>5946</v>
      </c>
      <c r="AB241" s="54"/>
      <c r="AC241" s="54"/>
      <c r="AD241" s="63">
        <f t="shared" si="32"/>
        <v>1.5674866578597801E-2</v>
      </c>
      <c r="AE241" s="54"/>
    </row>
    <row r="242" spans="1:31" ht="15.75" customHeight="1">
      <c r="A242" s="12">
        <v>238</v>
      </c>
      <c r="B242" s="12">
        <v>1032910032</v>
      </c>
      <c r="C242" s="12">
        <v>0</v>
      </c>
      <c r="D242" s="13" t="s">
        <v>29</v>
      </c>
      <c r="E242" s="13" t="s">
        <v>510</v>
      </c>
      <c r="F242" s="13" t="s">
        <v>31</v>
      </c>
      <c r="G242" s="14" t="s">
        <v>49</v>
      </c>
      <c r="H242" s="14">
        <v>0.1</v>
      </c>
      <c r="I242" s="14" t="s">
        <v>34</v>
      </c>
      <c r="J242" s="20">
        <v>1</v>
      </c>
      <c r="K242" s="19">
        <v>2383892</v>
      </c>
      <c r="L242" s="19">
        <f t="shared" si="5"/>
        <v>2383892</v>
      </c>
      <c r="M242" s="17">
        <f t="shared" si="25"/>
        <v>1.0882852738650538E-2</v>
      </c>
      <c r="N242" s="21" t="s">
        <v>404</v>
      </c>
      <c r="O242" s="16">
        <v>2383891</v>
      </c>
      <c r="P242" s="16" t="str">
        <f t="shared" si="33"/>
        <v>SI CUMPLE</v>
      </c>
      <c r="Q242" s="57" t="s">
        <v>1114</v>
      </c>
      <c r="R242" s="16">
        <v>2383892</v>
      </c>
      <c r="S242" s="16" t="str">
        <f t="shared" si="27"/>
        <v>SI CUMPLE</v>
      </c>
      <c r="T242" s="57" t="s">
        <v>1116</v>
      </c>
      <c r="U242" s="16">
        <v>2383892</v>
      </c>
      <c r="V242" s="16" t="str">
        <f t="shared" si="28"/>
        <v>SI CUMPLE</v>
      </c>
      <c r="W242" s="58" t="s">
        <v>1113</v>
      </c>
      <c r="X242" s="16">
        <v>1907113.6</v>
      </c>
      <c r="Y242" s="78" t="str">
        <f t="shared" si="34"/>
        <v>SI CUMPLE</v>
      </c>
      <c r="Z242" s="71" t="s">
        <v>1114</v>
      </c>
      <c r="AA242" s="55">
        <f t="shared" si="31"/>
        <v>2383892</v>
      </c>
      <c r="AB242" s="54"/>
      <c r="AC242" s="54"/>
      <c r="AD242" s="63">
        <f t="shared" si="32"/>
        <v>1.0882852738650538E-2</v>
      </c>
      <c r="AE242" s="54"/>
    </row>
    <row r="243" spans="1:31" ht="15.75" customHeight="1">
      <c r="A243" s="12">
        <v>239</v>
      </c>
      <c r="B243" s="12">
        <v>1031830122</v>
      </c>
      <c r="C243" s="12">
        <v>0</v>
      </c>
      <c r="D243" s="13" t="s">
        <v>29</v>
      </c>
      <c r="E243" s="13" t="s">
        <v>511</v>
      </c>
      <c r="F243" s="13" t="s">
        <v>186</v>
      </c>
      <c r="G243" s="14" t="s">
        <v>186</v>
      </c>
      <c r="H243" s="14" t="s">
        <v>193</v>
      </c>
      <c r="I243" s="14" t="s">
        <v>187</v>
      </c>
      <c r="J243" s="20">
        <v>889</v>
      </c>
      <c r="K243" s="19">
        <v>2678</v>
      </c>
      <c r="L243" s="19">
        <f t="shared" si="5"/>
        <v>2380742</v>
      </c>
      <c r="M243" s="17">
        <f t="shared" si="25"/>
        <v>1.0868472478921176E-2</v>
      </c>
      <c r="N243" s="21"/>
      <c r="O243" s="16">
        <v>2677</v>
      </c>
      <c r="P243" s="16" t="str">
        <f t="shared" si="33"/>
        <v>SI CUMPLE</v>
      </c>
      <c r="Q243" s="57" t="s">
        <v>1114</v>
      </c>
      <c r="R243" s="16">
        <v>2678</v>
      </c>
      <c r="S243" s="16" t="str">
        <f t="shared" si="27"/>
        <v>SI CUMPLE</v>
      </c>
      <c r="T243" s="57" t="s">
        <v>1114</v>
      </c>
      <c r="U243" s="16">
        <v>2678</v>
      </c>
      <c r="V243" s="16" t="str">
        <f t="shared" si="28"/>
        <v>SI CUMPLE</v>
      </c>
      <c r="W243" s="58" t="s">
        <v>1113</v>
      </c>
      <c r="X243" s="16">
        <v>2142.4</v>
      </c>
      <c r="Y243" s="78" t="str">
        <f t="shared" si="34"/>
        <v>SI CUMPLE</v>
      </c>
      <c r="Z243" s="71" t="s">
        <v>1114</v>
      </c>
      <c r="AA243" s="55">
        <f t="shared" si="31"/>
        <v>2678</v>
      </c>
      <c r="AB243" s="54"/>
      <c r="AC243" s="54"/>
      <c r="AD243" s="63">
        <f t="shared" si="32"/>
        <v>1.0868472478921176E-2</v>
      </c>
      <c r="AE243" s="54"/>
    </row>
    <row r="244" spans="1:31" ht="15.75" customHeight="1">
      <c r="A244" s="12">
        <v>240</v>
      </c>
      <c r="B244" s="12">
        <v>1031220274</v>
      </c>
      <c r="C244" s="12">
        <v>0</v>
      </c>
      <c r="D244" s="13" t="s">
        <v>29</v>
      </c>
      <c r="E244" s="13" t="s">
        <v>512</v>
      </c>
      <c r="F244" s="13" t="s">
        <v>186</v>
      </c>
      <c r="G244" s="14" t="s">
        <v>186</v>
      </c>
      <c r="H244" s="14" t="s">
        <v>513</v>
      </c>
      <c r="I244" s="14" t="s">
        <v>187</v>
      </c>
      <c r="J244" s="20">
        <v>28</v>
      </c>
      <c r="K244" s="19">
        <v>84099</v>
      </c>
      <c r="L244" s="19">
        <f t="shared" si="5"/>
        <v>2354772</v>
      </c>
      <c r="M244" s="17">
        <f t="shared" si="25"/>
        <v>1.0749915226485766E-2</v>
      </c>
      <c r="N244" s="21"/>
      <c r="O244" s="16">
        <v>84098</v>
      </c>
      <c r="P244" s="16" t="str">
        <f t="shared" si="33"/>
        <v>SI CUMPLE</v>
      </c>
      <c r="Q244" s="57" t="s">
        <v>1114</v>
      </c>
      <c r="R244" s="16">
        <v>84099</v>
      </c>
      <c r="S244" s="16" t="str">
        <f t="shared" si="27"/>
        <v>SI CUMPLE</v>
      </c>
      <c r="T244" s="57" t="s">
        <v>1113</v>
      </c>
      <c r="U244" s="16">
        <v>70000</v>
      </c>
      <c r="V244" s="16" t="str">
        <f t="shared" si="28"/>
        <v>SI CUMPLE</v>
      </c>
      <c r="W244" s="58" t="s">
        <v>1113</v>
      </c>
      <c r="X244" s="16">
        <v>67279.199999999997</v>
      </c>
      <c r="Y244" s="78" t="str">
        <f t="shared" si="34"/>
        <v>SI CUMPLE</v>
      </c>
      <c r="Z244" s="71" t="s">
        <v>1114</v>
      </c>
      <c r="AA244" s="55">
        <f t="shared" si="31"/>
        <v>70000</v>
      </c>
      <c r="AB244" s="54"/>
      <c r="AC244" s="54"/>
      <c r="AD244" s="63">
        <f t="shared" si="32"/>
        <v>1.0749915226485766E-2</v>
      </c>
      <c r="AE244" s="54"/>
    </row>
    <row r="245" spans="1:31" ht="15.75" customHeight="1">
      <c r="A245" s="12">
        <v>241</v>
      </c>
      <c r="B245" s="12">
        <v>1032144010</v>
      </c>
      <c r="C245" s="12">
        <v>0</v>
      </c>
      <c r="D245" s="13" t="s">
        <v>29</v>
      </c>
      <c r="E245" s="13" t="s">
        <v>514</v>
      </c>
      <c r="F245" s="13" t="s">
        <v>31</v>
      </c>
      <c r="G245" s="14" t="s">
        <v>36</v>
      </c>
      <c r="H245" s="14" t="s">
        <v>515</v>
      </c>
      <c r="I245" s="14" t="s">
        <v>34</v>
      </c>
      <c r="J245" s="20">
        <v>1</v>
      </c>
      <c r="K245" s="19">
        <v>2297945</v>
      </c>
      <c r="L245" s="19">
        <f t="shared" si="5"/>
        <v>2297945</v>
      </c>
      <c r="M245" s="17">
        <f t="shared" si="25"/>
        <v>1.0490490775806249E-2</v>
      </c>
      <c r="N245" s="21"/>
      <c r="O245" s="16">
        <v>2297944</v>
      </c>
      <c r="P245" s="16" t="str">
        <f t="shared" si="33"/>
        <v>SI CUMPLE</v>
      </c>
      <c r="Q245" s="57" t="s">
        <v>1114</v>
      </c>
      <c r="R245" s="16">
        <v>2297945</v>
      </c>
      <c r="S245" s="16" t="str">
        <f t="shared" si="27"/>
        <v>SI CUMPLE</v>
      </c>
      <c r="T245" s="57" t="s">
        <v>1113</v>
      </c>
      <c r="U245" s="16">
        <v>2297945</v>
      </c>
      <c r="V245" s="16" t="str">
        <f t="shared" si="28"/>
        <v>SI CUMPLE</v>
      </c>
      <c r="W245" s="58" t="s">
        <v>1113</v>
      </c>
      <c r="X245" s="16">
        <v>1838356</v>
      </c>
      <c r="Y245" s="78" t="str">
        <f t="shared" si="34"/>
        <v>SI CUMPLE</v>
      </c>
      <c r="Z245" s="71" t="s">
        <v>1114</v>
      </c>
      <c r="AA245" s="55">
        <f t="shared" si="31"/>
        <v>2297945</v>
      </c>
      <c r="AB245" s="54"/>
      <c r="AC245" s="54"/>
      <c r="AD245" s="63">
        <f t="shared" si="32"/>
        <v>1.0490490775806249E-2</v>
      </c>
      <c r="AE245" s="54"/>
    </row>
    <row r="246" spans="1:31" ht="15.75" customHeight="1">
      <c r="A246" s="12">
        <v>242</v>
      </c>
      <c r="B246" s="12" t="s">
        <v>516</v>
      </c>
      <c r="C246" s="12">
        <v>0</v>
      </c>
      <c r="D246" s="13" t="s">
        <v>29</v>
      </c>
      <c r="E246" s="13" t="s">
        <v>517</v>
      </c>
      <c r="F246" s="13" t="s">
        <v>518</v>
      </c>
      <c r="G246" s="14" t="s">
        <v>518</v>
      </c>
      <c r="H246" s="14" t="s">
        <v>123</v>
      </c>
      <c r="I246" s="14" t="s">
        <v>187</v>
      </c>
      <c r="J246" s="20">
        <v>574</v>
      </c>
      <c r="K246" s="19">
        <v>3976</v>
      </c>
      <c r="L246" s="19">
        <f t="shared" si="5"/>
        <v>2282224</v>
      </c>
      <c r="M246" s="17">
        <f t="shared" si="25"/>
        <v>1.0418721866852184E-2</v>
      </c>
      <c r="N246" s="21"/>
      <c r="O246" s="16">
        <v>3975</v>
      </c>
      <c r="P246" s="16" t="str">
        <f t="shared" si="33"/>
        <v>SI CUMPLE</v>
      </c>
      <c r="Q246" s="57" t="s">
        <v>1114</v>
      </c>
      <c r="R246" s="16">
        <v>3976</v>
      </c>
      <c r="S246" s="16" t="str">
        <f t="shared" si="27"/>
        <v>SI CUMPLE</v>
      </c>
      <c r="T246" s="57" t="s">
        <v>1113</v>
      </c>
      <c r="U246" s="16">
        <v>3976</v>
      </c>
      <c r="V246" s="16" t="str">
        <f t="shared" si="28"/>
        <v>SI CUMPLE</v>
      </c>
      <c r="W246" s="81" t="s">
        <v>1117</v>
      </c>
      <c r="X246" s="16">
        <v>3180.8</v>
      </c>
      <c r="Y246" s="78" t="str">
        <f t="shared" si="34"/>
        <v>SI CUMPLE</v>
      </c>
      <c r="Z246" s="71" t="s">
        <v>1114</v>
      </c>
      <c r="AA246" s="55">
        <f t="shared" si="31"/>
        <v>3976</v>
      </c>
      <c r="AB246" s="54"/>
      <c r="AC246" s="54"/>
      <c r="AD246" s="63"/>
      <c r="AE246" s="54"/>
    </row>
    <row r="247" spans="1:31" ht="15.75" customHeight="1">
      <c r="A247" s="12">
        <v>243</v>
      </c>
      <c r="B247" s="12">
        <v>1031810080</v>
      </c>
      <c r="C247" s="12">
        <v>0</v>
      </c>
      <c r="D247" s="13" t="s">
        <v>29</v>
      </c>
      <c r="E247" s="13" t="s">
        <v>519</v>
      </c>
      <c r="F247" s="13" t="s">
        <v>186</v>
      </c>
      <c r="G247" s="14" t="s">
        <v>186</v>
      </c>
      <c r="H247" s="14" t="s">
        <v>152</v>
      </c>
      <c r="I247" s="14" t="s">
        <v>187</v>
      </c>
      <c r="J247" s="20">
        <v>1519</v>
      </c>
      <c r="K247" s="19">
        <v>1470</v>
      </c>
      <c r="L247" s="19">
        <f t="shared" si="5"/>
        <v>2232930</v>
      </c>
      <c r="M247" s="17">
        <f t="shared" si="25"/>
        <v>1.0193686780154029E-2</v>
      </c>
      <c r="N247" s="21"/>
      <c r="O247" s="16">
        <v>1469</v>
      </c>
      <c r="P247" s="16" t="str">
        <f t="shared" si="33"/>
        <v>SI CUMPLE</v>
      </c>
      <c r="Q247" s="57" t="s">
        <v>1114</v>
      </c>
      <c r="R247" s="16">
        <v>1470</v>
      </c>
      <c r="S247" s="16" t="str">
        <f t="shared" si="27"/>
        <v>SI CUMPLE</v>
      </c>
      <c r="T247" s="57" t="s">
        <v>1113</v>
      </c>
      <c r="U247" s="16">
        <v>1470</v>
      </c>
      <c r="V247" s="16" t="str">
        <f t="shared" si="28"/>
        <v>SI CUMPLE</v>
      </c>
      <c r="W247" s="58" t="s">
        <v>1113</v>
      </c>
      <c r="X247" s="16">
        <v>1176</v>
      </c>
      <c r="Y247" s="78" t="str">
        <f t="shared" si="34"/>
        <v>SI CUMPLE</v>
      </c>
      <c r="Z247" s="71" t="s">
        <v>1114</v>
      </c>
      <c r="AA247" s="55">
        <f t="shared" si="31"/>
        <v>1470</v>
      </c>
      <c r="AB247" s="54"/>
      <c r="AC247" s="54"/>
      <c r="AD247" s="63">
        <f t="shared" si="32"/>
        <v>1.0193686780154029E-2</v>
      </c>
      <c r="AE247" s="54"/>
    </row>
    <row r="248" spans="1:31" ht="15.75" customHeight="1">
      <c r="A248" s="12">
        <v>244</v>
      </c>
      <c r="B248" s="12">
        <v>1032411016</v>
      </c>
      <c r="C248" s="12">
        <v>0</v>
      </c>
      <c r="D248" s="13" t="s">
        <v>29</v>
      </c>
      <c r="E248" s="13" t="s">
        <v>84</v>
      </c>
      <c r="F248" s="13" t="s">
        <v>85</v>
      </c>
      <c r="G248" s="14" t="s">
        <v>79</v>
      </c>
      <c r="H248" s="14" t="s">
        <v>99</v>
      </c>
      <c r="I248" s="14" t="s">
        <v>34</v>
      </c>
      <c r="J248" s="20">
        <v>315</v>
      </c>
      <c r="K248" s="19">
        <v>6532</v>
      </c>
      <c r="L248" s="19">
        <f t="shared" si="5"/>
        <v>2057580</v>
      </c>
      <c r="M248" s="17">
        <f t="shared" si="25"/>
        <v>9.3931856552195211E-3</v>
      </c>
      <c r="N248" s="21"/>
      <c r="O248" s="16">
        <v>6531</v>
      </c>
      <c r="P248" s="16" t="str">
        <f t="shared" si="33"/>
        <v>SI CUMPLE</v>
      </c>
      <c r="Q248" s="57" t="s">
        <v>1114</v>
      </c>
      <c r="R248" s="16">
        <v>6532</v>
      </c>
      <c r="S248" s="16" t="str">
        <f t="shared" si="27"/>
        <v>SI CUMPLE</v>
      </c>
      <c r="T248" s="57" t="s">
        <v>1113</v>
      </c>
      <c r="U248" s="16">
        <v>6532</v>
      </c>
      <c r="V248" s="16" t="str">
        <f t="shared" si="28"/>
        <v>SI CUMPLE</v>
      </c>
      <c r="W248" s="58" t="s">
        <v>1113</v>
      </c>
      <c r="X248" s="16">
        <v>5225.6000000000004</v>
      </c>
      <c r="Y248" s="78" t="str">
        <f t="shared" si="34"/>
        <v>SI CUMPLE</v>
      </c>
      <c r="Z248" s="71" t="s">
        <v>1114</v>
      </c>
      <c r="AA248" s="55">
        <f t="shared" si="31"/>
        <v>6532</v>
      </c>
      <c r="AB248" s="54"/>
      <c r="AC248" s="54"/>
      <c r="AD248" s="63">
        <f t="shared" si="32"/>
        <v>9.3931856552195211E-3</v>
      </c>
      <c r="AE248" s="54"/>
    </row>
    <row r="249" spans="1:31" ht="15.75" customHeight="1">
      <c r="A249" s="12">
        <v>245</v>
      </c>
      <c r="B249" s="12">
        <v>1031810083</v>
      </c>
      <c r="C249" s="12">
        <v>0</v>
      </c>
      <c r="D249" s="13" t="s">
        <v>29</v>
      </c>
      <c r="E249" s="13" t="s">
        <v>520</v>
      </c>
      <c r="F249" s="13" t="s">
        <v>186</v>
      </c>
      <c r="G249" s="14" t="s">
        <v>186</v>
      </c>
      <c r="H249" s="14" t="s">
        <v>521</v>
      </c>
      <c r="I249" s="14" t="s">
        <v>187</v>
      </c>
      <c r="J249" s="20">
        <v>693</v>
      </c>
      <c r="K249" s="19">
        <v>2940</v>
      </c>
      <c r="L249" s="19">
        <f t="shared" si="5"/>
        <v>2037420</v>
      </c>
      <c r="M249" s="17">
        <f t="shared" si="25"/>
        <v>9.3011519929516017E-3</v>
      </c>
      <c r="N249" s="21"/>
      <c r="O249" s="16">
        <v>2939</v>
      </c>
      <c r="P249" s="16" t="str">
        <f t="shared" si="33"/>
        <v>SI CUMPLE</v>
      </c>
      <c r="Q249" s="57" t="s">
        <v>1114</v>
      </c>
      <c r="R249" s="16">
        <v>2940</v>
      </c>
      <c r="S249" s="16" t="str">
        <f t="shared" si="27"/>
        <v>SI CUMPLE</v>
      </c>
      <c r="T249" s="57" t="s">
        <v>1113</v>
      </c>
      <c r="U249" s="16">
        <v>2500</v>
      </c>
      <c r="V249" s="16" t="str">
        <f t="shared" si="28"/>
        <v>SI CUMPLE</v>
      </c>
      <c r="W249" s="58" t="s">
        <v>1113</v>
      </c>
      <c r="X249" s="16">
        <v>2352</v>
      </c>
      <c r="Y249" s="78" t="str">
        <f t="shared" si="34"/>
        <v>SI CUMPLE</v>
      </c>
      <c r="Z249" s="71" t="s">
        <v>1114</v>
      </c>
      <c r="AA249" s="55">
        <f t="shared" si="31"/>
        <v>2500</v>
      </c>
      <c r="AB249" s="54"/>
      <c r="AC249" s="54"/>
      <c r="AD249" s="63">
        <f t="shared" si="32"/>
        <v>9.3011519929516017E-3</v>
      </c>
      <c r="AE249" s="54"/>
    </row>
    <row r="250" spans="1:31" ht="15.75" customHeight="1">
      <c r="A250" s="12">
        <v>246</v>
      </c>
      <c r="B250" s="12">
        <v>1033300001</v>
      </c>
      <c r="C250" s="12">
        <v>0</v>
      </c>
      <c r="D250" s="13" t="s">
        <v>29</v>
      </c>
      <c r="E250" s="13" t="s">
        <v>522</v>
      </c>
      <c r="F250" s="13" t="s">
        <v>31</v>
      </c>
      <c r="G250" s="14" t="s">
        <v>107</v>
      </c>
      <c r="H250" s="14" t="s">
        <v>523</v>
      </c>
      <c r="I250" s="14" t="s">
        <v>34</v>
      </c>
      <c r="J250" s="20">
        <v>1</v>
      </c>
      <c r="K250" s="19">
        <v>2033757</v>
      </c>
      <c r="L250" s="19">
        <f t="shared" si="5"/>
        <v>2033757</v>
      </c>
      <c r="M250" s="17">
        <f t="shared" si="25"/>
        <v>9.2844298052091722E-3</v>
      </c>
      <c r="N250" s="21"/>
      <c r="O250" s="48">
        <v>2834932.7930000001</v>
      </c>
      <c r="P250" s="48" t="str">
        <f t="shared" si="33"/>
        <v>NO CUMPLE</v>
      </c>
      <c r="Q250" s="57" t="s">
        <v>1114</v>
      </c>
      <c r="R250" s="16">
        <v>2033756</v>
      </c>
      <c r="S250" s="16" t="str">
        <f t="shared" si="27"/>
        <v>SI CUMPLE</v>
      </c>
      <c r="T250" s="57" t="s">
        <v>1113</v>
      </c>
      <c r="U250" s="16">
        <v>2033757</v>
      </c>
      <c r="V250" s="16" t="str">
        <f t="shared" si="28"/>
        <v>SI CUMPLE</v>
      </c>
      <c r="W250" s="58" t="s">
        <v>1113</v>
      </c>
      <c r="X250" s="48">
        <v>2267947.0343999998</v>
      </c>
      <c r="Y250" s="80" t="str">
        <f t="shared" si="34"/>
        <v>NO CUMPLE</v>
      </c>
      <c r="Z250" s="71" t="s">
        <v>1114</v>
      </c>
      <c r="AA250" s="55">
        <f t="shared" si="31"/>
        <v>2033757</v>
      </c>
      <c r="AB250" s="54"/>
      <c r="AC250" s="54"/>
      <c r="AD250" s="63">
        <f t="shared" si="32"/>
        <v>9.2844298052091722E-3</v>
      </c>
      <c r="AE250" s="54"/>
    </row>
    <row r="251" spans="1:31" ht="15.75" customHeight="1">
      <c r="A251" s="12">
        <v>247</v>
      </c>
      <c r="B251" s="12">
        <v>1032130088</v>
      </c>
      <c r="C251" s="12" t="s">
        <v>28</v>
      </c>
      <c r="D251" s="13" t="s">
        <v>29</v>
      </c>
      <c r="E251" s="13" t="s">
        <v>524</v>
      </c>
      <c r="F251" s="13" t="s">
        <v>31</v>
      </c>
      <c r="G251" s="14" t="s">
        <v>49</v>
      </c>
      <c r="H251" s="14" t="s">
        <v>525</v>
      </c>
      <c r="I251" s="14" t="s">
        <v>34</v>
      </c>
      <c r="J251" s="20">
        <v>3</v>
      </c>
      <c r="K251" s="19">
        <v>677573</v>
      </c>
      <c r="L251" s="19">
        <f t="shared" si="5"/>
        <v>2032719</v>
      </c>
      <c r="M251" s="17">
        <f t="shared" si="25"/>
        <v>9.2796911672412101E-3</v>
      </c>
      <c r="N251" s="21"/>
      <c r="O251" s="16">
        <v>677572</v>
      </c>
      <c r="P251" s="16" t="str">
        <f t="shared" si="33"/>
        <v>SI CUMPLE</v>
      </c>
      <c r="Q251" s="57" t="s">
        <v>1114</v>
      </c>
      <c r="R251" s="16">
        <v>677573</v>
      </c>
      <c r="S251" s="16" t="str">
        <f t="shared" si="27"/>
        <v>SI CUMPLE</v>
      </c>
      <c r="T251" s="57" t="s">
        <v>1113</v>
      </c>
      <c r="U251" s="16">
        <v>677573</v>
      </c>
      <c r="V251" s="16" t="str">
        <f t="shared" si="28"/>
        <v>SI CUMPLE</v>
      </c>
      <c r="W251" s="58" t="s">
        <v>1113</v>
      </c>
      <c r="X251" s="16">
        <v>542058.4</v>
      </c>
      <c r="Y251" s="78" t="str">
        <f t="shared" si="34"/>
        <v>SI CUMPLE</v>
      </c>
      <c r="Z251" s="71" t="s">
        <v>1114</v>
      </c>
      <c r="AA251" s="55">
        <f t="shared" si="31"/>
        <v>677573</v>
      </c>
      <c r="AB251" s="54"/>
      <c r="AC251" s="54"/>
      <c r="AD251" s="63">
        <f t="shared" si="32"/>
        <v>9.2796911672412101E-3</v>
      </c>
      <c r="AE251" s="54"/>
    </row>
    <row r="252" spans="1:31" ht="15.75" customHeight="1">
      <c r="A252" s="12">
        <v>248</v>
      </c>
      <c r="B252" s="12">
        <v>1031830125</v>
      </c>
      <c r="C252" s="12">
        <v>0</v>
      </c>
      <c r="D252" s="13" t="s">
        <v>29</v>
      </c>
      <c r="E252" s="13" t="s">
        <v>526</v>
      </c>
      <c r="F252" s="13" t="s">
        <v>527</v>
      </c>
      <c r="G252" s="14" t="s">
        <v>527</v>
      </c>
      <c r="H252" s="14" t="s">
        <v>277</v>
      </c>
      <c r="I252" s="14" t="s">
        <v>187</v>
      </c>
      <c r="J252" s="20">
        <v>1491</v>
      </c>
      <c r="K252" s="19">
        <v>1339</v>
      </c>
      <c r="L252" s="19">
        <f t="shared" si="5"/>
        <v>1996449</v>
      </c>
      <c r="M252" s="17">
        <f t="shared" si="25"/>
        <v>9.1141127480716955E-3</v>
      </c>
      <c r="N252" s="21"/>
      <c r="O252" s="16">
        <v>1338</v>
      </c>
      <c r="P252" s="16" t="str">
        <f t="shared" si="33"/>
        <v>SI CUMPLE</v>
      </c>
      <c r="Q252" s="57" t="s">
        <v>1114</v>
      </c>
      <c r="R252" s="16">
        <v>1339</v>
      </c>
      <c r="S252" s="16" t="str">
        <f t="shared" si="27"/>
        <v>SI CUMPLE</v>
      </c>
      <c r="T252" s="57" t="s">
        <v>1113</v>
      </c>
      <c r="U252" s="16">
        <v>1339</v>
      </c>
      <c r="V252" s="16" t="str">
        <f t="shared" si="28"/>
        <v>SI CUMPLE</v>
      </c>
      <c r="W252" s="58" t="s">
        <v>1113</v>
      </c>
      <c r="X252" s="16">
        <v>1071.2</v>
      </c>
      <c r="Y252" s="78" t="str">
        <f t="shared" si="34"/>
        <v>SI CUMPLE</v>
      </c>
      <c r="Z252" s="71" t="s">
        <v>1114</v>
      </c>
      <c r="AA252" s="55">
        <f t="shared" si="31"/>
        <v>1339</v>
      </c>
      <c r="AB252" s="54"/>
      <c r="AC252" s="54"/>
      <c r="AD252" s="63">
        <f t="shared" si="32"/>
        <v>9.1141127480716955E-3</v>
      </c>
      <c r="AE252" s="54"/>
    </row>
    <row r="253" spans="1:31" ht="15.75" customHeight="1">
      <c r="A253" s="12">
        <v>249</v>
      </c>
      <c r="B253" s="12">
        <v>1032910980</v>
      </c>
      <c r="C253" s="12">
        <v>0</v>
      </c>
      <c r="D253" s="13" t="s">
        <v>29</v>
      </c>
      <c r="E253" s="13" t="s">
        <v>528</v>
      </c>
      <c r="F253" s="13" t="s">
        <v>31</v>
      </c>
      <c r="G253" s="14" t="s">
        <v>49</v>
      </c>
      <c r="H253" s="14" t="s">
        <v>158</v>
      </c>
      <c r="I253" s="14" t="s">
        <v>34</v>
      </c>
      <c r="J253" s="20">
        <v>1</v>
      </c>
      <c r="K253" s="19">
        <v>1971886</v>
      </c>
      <c r="L253" s="19">
        <f t="shared" si="5"/>
        <v>1971886</v>
      </c>
      <c r="M253" s="17">
        <f t="shared" si="25"/>
        <v>9.0019786783153994E-3</v>
      </c>
      <c r="N253" s="21"/>
      <c r="O253" s="16">
        <v>1971885</v>
      </c>
      <c r="P253" s="16" t="str">
        <f t="shared" si="33"/>
        <v>SI CUMPLE</v>
      </c>
      <c r="Q253" s="57" t="s">
        <v>1114</v>
      </c>
      <c r="R253" s="16">
        <v>1971886</v>
      </c>
      <c r="S253" s="16" t="str">
        <f t="shared" si="27"/>
        <v>SI CUMPLE</v>
      </c>
      <c r="T253" s="57" t="s">
        <v>1113</v>
      </c>
      <c r="U253" s="16">
        <v>1971886</v>
      </c>
      <c r="V253" s="16" t="str">
        <f t="shared" si="28"/>
        <v>SI CUMPLE</v>
      </c>
      <c r="W253" s="58" t="s">
        <v>1113</v>
      </c>
      <c r="X253" s="16">
        <v>1577508.8</v>
      </c>
      <c r="Y253" s="78" t="str">
        <f t="shared" si="34"/>
        <v>SI CUMPLE</v>
      </c>
      <c r="Z253" s="71" t="s">
        <v>1114</v>
      </c>
      <c r="AA253" s="55">
        <f t="shared" si="31"/>
        <v>1971886</v>
      </c>
      <c r="AB253" s="54"/>
      <c r="AC253" s="54"/>
      <c r="AD253" s="63">
        <f t="shared" si="32"/>
        <v>9.0019786783153994E-3</v>
      </c>
      <c r="AE253" s="54"/>
    </row>
    <row r="254" spans="1:31" ht="15.75" customHeight="1">
      <c r="A254" s="12">
        <v>250</v>
      </c>
      <c r="B254" s="12">
        <v>1031810098</v>
      </c>
      <c r="C254" s="12">
        <v>0</v>
      </c>
      <c r="D254" s="13" t="s">
        <v>29</v>
      </c>
      <c r="E254" s="13" t="s">
        <v>529</v>
      </c>
      <c r="F254" s="13" t="s">
        <v>186</v>
      </c>
      <c r="G254" s="14" t="s">
        <v>186</v>
      </c>
      <c r="H254" s="14" t="s">
        <v>102</v>
      </c>
      <c r="I254" s="14" t="s">
        <v>187</v>
      </c>
      <c r="J254" s="20">
        <v>105</v>
      </c>
      <c r="K254" s="19">
        <v>18622</v>
      </c>
      <c r="L254" s="19">
        <f t="shared" si="5"/>
        <v>1955310</v>
      </c>
      <c r="M254" s="17">
        <f t="shared" si="25"/>
        <v>8.9263065560062221E-3</v>
      </c>
      <c r="N254" s="21"/>
      <c r="O254" s="16">
        <v>18621</v>
      </c>
      <c r="P254" s="16" t="str">
        <f t="shared" si="33"/>
        <v>SI CUMPLE</v>
      </c>
      <c r="Q254" s="57" t="s">
        <v>1114</v>
      </c>
      <c r="R254" s="16">
        <v>18622</v>
      </c>
      <c r="S254" s="16" t="str">
        <f t="shared" si="27"/>
        <v>SI CUMPLE</v>
      </c>
      <c r="T254" s="57" t="s">
        <v>1114</v>
      </c>
      <c r="U254" s="16">
        <v>18622</v>
      </c>
      <c r="V254" s="16" t="str">
        <f t="shared" si="28"/>
        <v>SI CUMPLE</v>
      </c>
      <c r="W254" s="58" t="s">
        <v>1113</v>
      </c>
      <c r="X254" s="16">
        <v>14897.6</v>
      </c>
      <c r="Y254" s="78" t="str">
        <f t="shared" si="34"/>
        <v>SI CUMPLE</v>
      </c>
      <c r="Z254" s="71" t="s">
        <v>1114</v>
      </c>
      <c r="AA254" s="55">
        <f t="shared" si="31"/>
        <v>18622</v>
      </c>
      <c r="AB254" s="54"/>
      <c r="AC254" s="54"/>
      <c r="AD254" s="63">
        <f t="shared" si="32"/>
        <v>8.9263065560062221E-3</v>
      </c>
      <c r="AE254" s="54"/>
    </row>
    <row r="255" spans="1:31" ht="15.75" customHeight="1">
      <c r="A255" s="12">
        <v>251</v>
      </c>
      <c r="B255" s="12">
        <v>1031611020</v>
      </c>
      <c r="C255" s="12">
        <v>0</v>
      </c>
      <c r="D255" s="13" t="s">
        <v>29</v>
      </c>
      <c r="E255" s="13" t="s">
        <v>530</v>
      </c>
      <c r="F255" s="13" t="s">
        <v>531</v>
      </c>
      <c r="G255" s="14" t="s">
        <v>531</v>
      </c>
      <c r="H255" s="14" t="s">
        <v>427</v>
      </c>
      <c r="I255" s="14" t="s">
        <v>187</v>
      </c>
      <c r="J255" s="20">
        <v>1792</v>
      </c>
      <c r="K255" s="19">
        <v>1085</v>
      </c>
      <c r="L255" s="19">
        <f t="shared" si="5"/>
        <v>1944320</v>
      </c>
      <c r="M255" s="17">
        <f t="shared" si="25"/>
        <v>8.8761354276171121E-3</v>
      </c>
      <c r="N255" s="21"/>
      <c r="O255" s="16">
        <v>1084</v>
      </c>
      <c r="P255" s="16" t="str">
        <f t="shared" si="33"/>
        <v>SI CUMPLE</v>
      </c>
      <c r="Q255" s="57" t="s">
        <v>1114</v>
      </c>
      <c r="R255" s="16">
        <v>829</v>
      </c>
      <c r="S255" s="16" t="str">
        <f t="shared" si="27"/>
        <v>SI CUMPLE</v>
      </c>
      <c r="T255" s="57" t="s">
        <v>1114</v>
      </c>
      <c r="U255" s="16">
        <v>868</v>
      </c>
      <c r="V255" s="16" t="str">
        <f t="shared" si="28"/>
        <v>SI CUMPLE</v>
      </c>
      <c r="W255" s="58" t="s">
        <v>1113</v>
      </c>
      <c r="X255" s="16">
        <v>868</v>
      </c>
      <c r="Y255" s="78" t="str">
        <f t="shared" si="34"/>
        <v>SI CUMPLE</v>
      </c>
      <c r="Z255" s="71" t="s">
        <v>1114</v>
      </c>
      <c r="AA255" s="55">
        <f t="shared" si="31"/>
        <v>868</v>
      </c>
      <c r="AB255" s="54"/>
      <c r="AC255" s="54"/>
      <c r="AD255" s="63">
        <f t="shared" si="32"/>
        <v>8.8761354276171121E-3</v>
      </c>
      <c r="AE255" s="54"/>
    </row>
    <row r="256" spans="1:31" ht="15.75" customHeight="1">
      <c r="A256" s="12">
        <v>252</v>
      </c>
      <c r="B256" s="12">
        <v>1032412141</v>
      </c>
      <c r="C256" s="12">
        <v>0</v>
      </c>
      <c r="D256" s="13" t="s">
        <v>29</v>
      </c>
      <c r="E256" s="13" t="s">
        <v>532</v>
      </c>
      <c r="F256" s="13" t="s">
        <v>31</v>
      </c>
      <c r="G256" s="14" t="s">
        <v>107</v>
      </c>
      <c r="H256" s="14" t="s">
        <v>533</v>
      </c>
      <c r="I256" s="14" t="s">
        <v>34</v>
      </c>
      <c r="J256" s="20">
        <v>2</v>
      </c>
      <c r="K256" s="19">
        <v>972020</v>
      </c>
      <c r="L256" s="19">
        <f t="shared" ref="L256:L506" si="35">+K256*J256</f>
        <v>1944040</v>
      </c>
      <c r="M256" s="17">
        <f t="shared" si="25"/>
        <v>8.8748571823078354E-3</v>
      </c>
      <c r="N256" s="21"/>
      <c r="O256" s="16">
        <v>972019</v>
      </c>
      <c r="P256" s="16" t="str">
        <f t="shared" si="33"/>
        <v>SI CUMPLE</v>
      </c>
      <c r="Q256" s="57" t="s">
        <v>1114</v>
      </c>
      <c r="R256" s="16">
        <v>972020</v>
      </c>
      <c r="S256" s="16" t="str">
        <f t="shared" si="27"/>
        <v>SI CUMPLE</v>
      </c>
      <c r="T256" s="57" t="s">
        <v>1113</v>
      </c>
      <c r="U256" s="16">
        <v>972020</v>
      </c>
      <c r="V256" s="16" t="str">
        <f t="shared" si="28"/>
        <v>SI CUMPLE</v>
      </c>
      <c r="W256" s="58" t="s">
        <v>1113</v>
      </c>
      <c r="X256" s="16">
        <v>777616</v>
      </c>
      <c r="Y256" s="78" t="str">
        <f t="shared" si="34"/>
        <v>SI CUMPLE</v>
      </c>
      <c r="Z256" s="71" t="s">
        <v>1114</v>
      </c>
      <c r="AA256" s="55">
        <f t="shared" si="31"/>
        <v>972020</v>
      </c>
      <c r="AB256" s="54"/>
      <c r="AC256" s="54"/>
      <c r="AD256" s="63">
        <f t="shared" si="32"/>
        <v>8.8748571823078354E-3</v>
      </c>
      <c r="AE256" s="54"/>
    </row>
    <row r="257" spans="1:31" ht="15.75" customHeight="1">
      <c r="A257" s="12">
        <v>253</v>
      </c>
      <c r="B257" s="12">
        <v>1031011067</v>
      </c>
      <c r="C257" s="12">
        <v>0</v>
      </c>
      <c r="D257" s="13" t="s">
        <v>29</v>
      </c>
      <c r="E257" s="13" t="s">
        <v>534</v>
      </c>
      <c r="F257" s="13" t="s">
        <v>186</v>
      </c>
      <c r="G257" s="14" t="s">
        <v>186</v>
      </c>
      <c r="H257" s="14" t="s">
        <v>535</v>
      </c>
      <c r="I257" s="14" t="s">
        <v>187</v>
      </c>
      <c r="J257" s="20">
        <v>77</v>
      </c>
      <c r="K257" s="19">
        <v>25227</v>
      </c>
      <c r="L257" s="19">
        <f t="shared" si="35"/>
        <v>1942479</v>
      </c>
      <c r="M257" s="17">
        <f t="shared" si="25"/>
        <v>8.8677309647086193E-3</v>
      </c>
      <c r="N257" s="21"/>
      <c r="O257" s="16">
        <v>25226</v>
      </c>
      <c r="P257" s="16" t="str">
        <f t="shared" si="33"/>
        <v>SI CUMPLE</v>
      </c>
      <c r="Q257" s="57" t="s">
        <v>1114</v>
      </c>
      <c r="R257" s="16">
        <v>25227</v>
      </c>
      <c r="S257" s="16" t="str">
        <f t="shared" si="27"/>
        <v>SI CUMPLE</v>
      </c>
      <c r="T257" s="57" t="s">
        <v>1114</v>
      </c>
      <c r="U257" s="16">
        <v>21000</v>
      </c>
      <c r="V257" s="16" t="str">
        <f t="shared" si="28"/>
        <v>SI CUMPLE</v>
      </c>
      <c r="W257" s="58" t="s">
        <v>1113</v>
      </c>
      <c r="X257" s="16">
        <v>20181.599999999999</v>
      </c>
      <c r="Y257" s="78" t="str">
        <f t="shared" si="34"/>
        <v>SI CUMPLE</v>
      </c>
      <c r="Z257" s="71" t="s">
        <v>1114</v>
      </c>
      <c r="AA257" s="55">
        <f t="shared" si="31"/>
        <v>21000</v>
      </c>
      <c r="AB257" s="54"/>
      <c r="AC257" s="54"/>
      <c r="AD257" s="63">
        <f t="shared" si="32"/>
        <v>8.8677309647086193E-3</v>
      </c>
      <c r="AE257" s="54"/>
    </row>
    <row r="258" spans="1:31" ht="15.75" customHeight="1">
      <c r="A258" s="12">
        <v>254</v>
      </c>
      <c r="B258" s="12">
        <v>1031011038</v>
      </c>
      <c r="C258" s="12">
        <v>0</v>
      </c>
      <c r="D258" s="13" t="s">
        <v>29</v>
      </c>
      <c r="E258" s="13" t="s">
        <v>536</v>
      </c>
      <c r="F258" s="13" t="s">
        <v>160</v>
      </c>
      <c r="G258" s="14" t="s">
        <v>537</v>
      </c>
      <c r="H258" s="14" t="s">
        <v>538</v>
      </c>
      <c r="I258" s="14" t="s">
        <v>187</v>
      </c>
      <c r="J258" s="20">
        <v>2</v>
      </c>
      <c r="K258" s="19">
        <v>967050</v>
      </c>
      <c r="L258" s="19">
        <f t="shared" si="35"/>
        <v>1934100</v>
      </c>
      <c r="M258" s="17">
        <f t="shared" si="25"/>
        <v>8.8294794738285158E-3</v>
      </c>
      <c r="N258" s="21"/>
      <c r="O258" s="16">
        <v>967049</v>
      </c>
      <c r="P258" s="16" t="str">
        <f t="shared" si="33"/>
        <v>SI CUMPLE</v>
      </c>
      <c r="Q258" s="57" t="s">
        <v>1114</v>
      </c>
      <c r="R258" s="16">
        <v>967050</v>
      </c>
      <c r="S258" s="16" t="str">
        <f t="shared" si="27"/>
        <v>SI CUMPLE</v>
      </c>
      <c r="T258" s="57" t="s">
        <v>1113</v>
      </c>
      <c r="U258" s="16">
        <v>967050</v>
      </c>
      <c r="V258" s="16" t="str">
        <f t="shared" si="28"/>
        <v>SI CUMPLE</v>
      </c>
      <c r="W258" s="58" t="s">
        <v>1113</v>
      </c>
      <c r="X258" s="16">
        <v>773640</v>
      </c>
      <c r="Y258" s="78" t="str">
        <f t="shared" si="34"/>
        <v>SI CUMPLE</v>
      </c>
      <c r="Z258" s="71" t="s">
        <v>1114</v>
      </c>
      <c r="AA258" s="55">
        <f t="shared" si="31"/>
        <v>967050</v>
      </c>
      <c r="AB258" s="54"/>
      <c r="AC258" s="54"/>
      <c r="AD258" s="63">
        <f t="shared" si="32"/>
        <v>8.8294794738285158E-3</v>
      </c>
      <c r="AE258" s="54"/>
    </row>
    <row r="259" spans="1:31" ht="15.75" customHeight="1">
      <c r="A259" s="12">
        <v>255</v>
      </c>
      <c r="B259" s="12">
        <v>1031440056</v>
      </c>
      <c r="C259" s="12">
        <v>0</v>
      </c>
      <c r="D259" s="13" t="s">
        <v>29</v>
      </c>
      <c r="E259" s="13" t="s">
        <v>539</v>
      </c>
      <c r="F259" s="13" t="s">
        <v>180</v>
      </c>
      <c r="G259" s="14" t="s">
        <v>540</v>
      </c>
      <c r="H259" s="14" t="s">
        <v>541</v>
      </c>
      <c r="I259" s="14" t="s">
        <v>183</v>
      </c>
      <c r="J259" s="20">
        <v>35</v>
      </c>
      <c r="K259" s="19">
        <v>55008</v>
      </c>
      <c r="L259" s="19">
        <f t="shared" si="35"/>
        <v>1925280</v>
      </c>
      <c r="M259" s="17">
        <f t="shared" si="25"/>
        <v>8.7892147465862998E-3</v>
      </c>
      <c r="N259" s="21"/>
      <c r="O259" s="16">
        <v>55007</v>
      </c>
      <c r="P259" s="16" t="str">
        <f t="shared" si="33"/>
        <v>SI CUMPLE</v>
      </c>
      <c r="Q259" s="57" t="s">
        <v>1114</v>
      </c>
      <c r="R259" s="16">
        <v>55008</v>
      </c>
      <c r="S259" s="16" t="str">
        <f t="shared" si="27"/>
        <v>SI CUMPLE</v>
      </c>
      <c r="T259" s="57" t="s">
        <v>1113</v>
      </c>
      <c r="U259" s="16">
        <v>55008</v>
      </c>
      <c r="V259" s="16" t="str">
        <f t="shared" si="28"/>
        <v>SI CUMPLE</v>
      </c>
      <c r="W259" s="58" t="s">
        <v>1113</v>
      </c>
      <c r="X259" s="16">
        <v>44006.400000000001</v>
      </c>
      <c r="Y259" s="78" t="str">
        <f t="shared" si="34"/>
        <v>SI CUMPLE</v>
      </c>
      <c r="Z259" s="71" t="s">
        <v>1114</v>
      </c>
      <c r="AA259" s="55">
        <f t="shared" si="31"/>
        <v>55008</v>
      </c>
      <c r="AB259" s="54"/>
      <c r="AC259" s="54"/>
      <c r="AD259" s="63">
        <f t="shared" si="32"/>
        <v>8.7892147465862998E-3</v>
      </c>
      <c r="AE259" s="54"/>
    </row>
    <row r="260" spans="1:31" ht="15.75" customHeight="1">
      <c r="A260" s="12">
        <v>256</v>
      </c>
      <c r="B260" s="12">
        <v>1031440032</v>
      </c>
      <c r="C260" s="12">
        <v>0</v>
      </c>
      <c r="D260" s="13" t="s">
        <v>29</v>
      </c>
      <c r="E260" s="13" t="s">
        <v>542</v>
      </c>
      <c r="F260" s="13" t="s">
        <v>180</v>
      </c>
      <c r="G260" s="14" t="s">
        <v>543</v>
      </c>
      <c r="H260" s="14" t="s">
        <v>544</v>
      </c>
      <c r="I260" s="14" t="s">
        <v>183</v>
      </c>
      <c r="J260" s="20">
        <v>21</v>
      </c>
      <c r="K260" s="19">
        <v>89539</v>
      </c>
      <c r="L260" s="19">
        <f t="shared" si="35"/>
        <v>1880319</v>
      </c>
      <c r="M260" s="17">
        <f t="shared" si="25"/>
        <v>8.5839605060492007E-3</v>
      </c>
      <c r="N260" s="21" t="s">
        <v>545</v>
      </c>
      <c r="O260" s="16">
        <v>89538</v>
      </c>
      <c r="P260" s="16" t="str">
        <f t="shared" si="33"/>
        <v>SI CUMPLE</v>
      </c>
      <c r="Q260" s="57" t="s">
        <v>1114</v>
      </c>
      <c r="R260" s="16">
        <v>89539</v>
      </c>
      <c r="S260" s="16" t="str">
        <f t="shared" si="27"/>
        <v>SI CUMPLE</v>
      </c>
      <c r="T260" s="57" t="s">
        <v>1113</v>
      </c>
      <c r="U260" s="16">
        <v>89539</v>
      </c>
      <c r="V260" s="16" t="str">
        <f t="shared" si="28"/>
        <v>SI CUMPLE</v>
      </c>
      <c r="W260" s="58" t="s">
        <v>1113</v>
      </c>
      <c r="X260" s="16">
        <v>71631.199999999997</v>
      </c>
      <c r="Y260" s="78" t="str">
        <f t="shared" si="34"/>
        <v>SI CUMPLE</v>
      </c>
      <c r="Z260" s="71" t="s">
        <v>1114</v>
      </c>
      <c r="AA260" s="55">
        <f t="shared" si="31"/>
        <v>89539</v>
      </c>
      <c r="AB260" s="54"/>
      <c r="AC260" s="54"/>
      <c r="AD260" s="63">
        <f t="shared" si="32"/>
        <v>8.5839605060492007E-3</v>
      </c>
      <c r="AE260" s="54"/>
    </row>
    <row r="261" spans="1:31" ht="15.75" customHeight="1">
      <c r="A261" s="12">
        <v>257</v>
      </c>
      <c r="B261" s="12">
        <v>1033710019</v>
      </c>
      <c r="C261" s="12">
        <v>0</v>
      </c>
      <c r="D261" s="13" t="s">
        <v>29</v>
      </c>
      <c r="E261" s="13" t="s">
        <v>546</v>
      </c>
      <c r="F261" s="13" t="s">
        <v>547</v>
      </c>
      <c r="G261" s="14" t="s">
        <v>548</v>
      </c>
      <c r="H261" s="14" t="s">
        <v>549</v>
      </c>
      <c r="I261" s="14" t="s">
        <v>187</v>
      </c>
      <c r="J261" s="20">
        <v>301</v>
      </c>
      <c r="K261" s="19">
        <v>6112</v>
      </c>
      <c r="L261" s="19">
        <f t="shared" si="35"/>
        <v>1839712</v>
      </c>
      <c r="M261" s="17">
        <f t="shared" ref="M261" si="36">+L261/$L$585*$L$586</f>
        <v>8.3985829800713539E-3</v>
      </c>
      <c r="N261" s="21"/>
      <c r="O261" s="16">
        <v>6111</v>
      </c>
      <c r="P261" s="16" t="str">
        <f t="shared" si="33"/>
        <v>SI CUMPLE</v>
      </c>
      <c r="Q261" s="57" t="s">
        <v>1114</v>
      </c>
      <c r="R261" s="16">
        <v>6112</v>
      </c>
      <c r="S261" s="16" t="str">
        <f t="shared" ref="S261:S324" si="37">IF(R261&lt;=K261,"SI CUMPLE","NO CUMPLE")</f>
        <v>SI CUMPLE</v>
      </c>
      <c r="T261" s="57" t="s">
        <v>1113</v>
      </c>
      <c r="U261" s="16">
        <v>6112</v>
      </c>
      <c r="V261" s="16" t="str">
        <f t="shared" ref="V261:V324" si="38">IF(U261&lt;=K261,"SI CUMPLE","NO CUMPLE")</f>
        <v>SI CUMPLE</v>
      </c>
      <c r="W261" s="58" t="s">
        <v>1113</v>
      </c>
      <c r="X261" s="16">
        <v>4889.6000000000004</v>
      </c>
      <c r="Y261" s="78" t="str">
        <f t="shared" si="34"/>
        <v>SI CUMPLE</v>
      </c>
      <c r="Z261" s="71" t="s">
        <v>1114</v>
      </c>
      <c r="AA261" s="55">
        <f t="shared" si="31"/>
        <v>6112</v>
      </c>
      <c r="AB261" s="54"/>
      <c r="AC261" s="54"/>
      <c r="AD261" s="63">
        <f t="shared" si="32"/>
        <v>8.3985829800713539E-3</v>
      </c>
      <c r="AE261" s="54"/>
    </row>
    <row r="262" spans="1:31" ht="15.75" customHeight="1">
      <c r="A262" s="12">
        <v>258</v>
      </c>
      <c r="B262" s="12">
        <v>1032412048</v>
      </c>
      <c r="C262" s="12">
        <v>0</v>
      </c>
      <c r="D262" s="13" t="s">
        <v>29</v>
      </c>
      <c r="E262" s="13" t="s">
        <v>550</v>
      </c>
      <c r="F262" s="13" t="s">
        <v>31</v>
      </c>
      <c r="G262" s="14" t="s">
        <v>36</v>
      </c>
      <c r="H262" s="14" t="s">
        <v>485</v>
      </c>
      <c r="I262" s="14" t="s">
        <v>34</v>
      </c>
      <c r="J262" s="20">
        <v>1</v>
      </c>
      <c r="K262" s="19">
        <v>1824220</v>
      </c>
      <c r="L262" s="19">
        <f t="shared" si="35"/>
        <v>1824220</v>
      </c>
      <c r="M262" s="17">
        <f t="shared" ref="M262:M325" si="39">+L262/$L$585*$L$586</f>
        <v>8.3278594931738038E-3</v>
      </c>
      <c r="N262" s="21"/>
      <c r="O262" s="16">
        <v>1824219</v>
      </c>
      <c r="P262" s="16" t="str">
        <f t="shared" si="33"/>
        <v>SI CUMPLE</v>
      </c>
      <c r="Q262" s="57" t="s">
        <v>1114</v>
      </c>
      <c r="R262" s="16">
        <v>1824220</v>
      </c>
      <c r="S262" s="16" t="str">
        <f t="shared" si="37"/>
        <v>SI CUMPLE</v>
      </c>
      <c r="T262" s="57" t="s">
        <v>1113</v>
      </c>
      <c r="U262" s="16">
        <v>1824220</v>
      </c>
      <c r="V262" s="16" t="str">
        <f t="shared" si="38"/>
        <v>SI CUMPLE</v>
      </c>
      <c r="W262" s="58" t="s">
        <v>1113</v>
      </c>
      <c r="X262" s="16">
        <v>1459376</v>
      </c>
      <c r="Y262" s="78" t="str">
        <f t="shared" si="34"/>
        <v>SI CUMPLE</v>
      </c>
      <c r="Z262" s="71" t="s">
        <v>1114</v>
      </c>
      <c r="AA262" s="55">
        <f t="shared" ref="AA262:AA325" si="40">+U262</f>
        <v>1824220</v>
      </c>
      <c r="AB262" s="54"/>
      <c r="AC262" s="54"/>
      <c r="AD262" s="63">
        <f t="shared" ref="AD262:AD325" si="41">+(AA262/AA262)*M262</f>
        <v>8.3278594931738038E-3</v>
      </c>
      <c r="AE262" s="54"/>
    </row>
    <row r="263" spans="1:31" ht="15.75" customHeight="1">
      <c r="A263" s="12">
        <v>259</v>
      </c>
      <c r="B263" s="12">
        <v>1032210335</v>
      </c>
      <c r="C263" s="12">
        <v>0</v>
      </c>
      <c r="D263" s="13" t="s">
        <v>29</v>
      </c>
      <c r="E263" s="13" t="s">
        <v>228</v>
      </c>
      <c r="F263" s="13" t="s">
        <v>186</v>
      </c>
      <c r="G263" s="14" t="s">
        <v>186</v>
      </c>
      <c r="H263" s="14" t="s">
        <v>551</v>
      </c>
      <c r="I263" s="14" t="s">
        <v>187</v>
      </c>
      <c r="J263" s="20">
        <v>2</v>
      </c>
      <c r="K263" s="19">
        <v>883772</v>
      </c>
      <c r="L263" s="19">
        <f t="shared" si="35"/>
        <v>1767544</v>
      </c>
      <c r="M263" s="17">
        <f t="shared" si="39"/>
        <v>8.0691243819289334E-3</v>
      </c>
      <c r="N263" s="21"/>
      <c r="O263" s="16">
        <v>883771.25</v>
      </c>
      <c r="P263" s="16" t="str">
        <f t="shared" si="33"/>
        <v>SI CUMPLE</v>
      </c>
      <c r="Q263" s="57" t="s">
        <v>1114</v>
      </c>
      <c r="R263" s="16">
        <v>883772</v>
      </c>
      <c r="S263" s="16" t="str">
        <f t="shared" si="37"/>
        <v>SI CUMPLE</v>
      </c>
      <c r="T263" s="57" t="s">
        <v>1113</v>
      </c>
      <c r="U263" s="16">
        <v>710000</v>
      </c>
      <c r="V263" s="16" t="str">
        <f t="shared" si="38"/>
        <v>SI CUMPLE</v>
      </c>
      <c r="W263" s="58" t="s">
        <v>1113</v>
      </c>
      <c r="X263" s="16">
        <v>707017.8</v>
      </c>
      <c r="Y263" s="78" t="str">
        <f t="shared" si="34"/>
        <v>SI CUMPLE</v>
      </c>
      <c r="Z263" s="71" t="s">
        <v>1114</v>
      </c>
      <c r="AA263" s="55">
        <f t="shared" si="40"/>
        <v>710000</v>
      </c>
      <c r="AB263" s="54"/>
      <c r="AC263" s="54"/>
      <c r="AD263" s="63">
        <f t="shared" si="41"/>
        <v>8.0691243819289334E-3</v>
      </c>
      <c r="AE263" s="54"/>
    </row>
    <row r="264" spans="1:31" ht="15.75" customHeight="1">
      <c r="A264" s="12">
        <v>260</v>
      </c>
      <c r="B264" s="12">
        <v>1033710013</v>
      </c>
      <c r="C264" s="12">
        <v>0</v>
      </c>
      <c r="D264" s="13" t="s">
        <v>29</v>
      </c>
      <c r="E264" s="13" t="s">
        <v>552</v>
      </c>
      <c r="F264" s="13" t="s">
        <v>186</v>
      </c>
      <c r="G264" s="14" t="s">
        <v>186</v>
      </c>
      <c r="H264" s="14" t="s">
        <v>553</v>
      </c>
      <c r="I264" s="14" t="s">
        <v>187</v>
      </c>
      <c r="J264" s="20">
        <v>28</v>
      </c>
      <c r="K264" s="19">
        <v>62636</v>
      </c>
      <c r="L264" s="19">
        <f t="shared" si="35"/>
        <v>1753808</v>
      </c>
      <c r="M264" s="17">
        <f t="shared" si="39"/>
        <v>8.0064173191852755E-3</v>
      </c>
      <c r="N264" s="21"/>
      <c r="O264" s="16">
        <v>62635</v>
      </c>
      <c r="P264" s="16" t="str">
        <f t="shared" si="33"/>
        <v>SI CUMPLE</v>
      </c>
      <c r="Q264" s="57" t="s">
        <v>1114</v>
      </c>
      <c r="R264" s="16">
        <v>62636</v>
      </c>
      <c r="S264" s="16" t="str">
        <f t="shared" si="37"/>
        <v>SI CUMPLE</v>
      </c>
      <c r="T264" s="57" t="s">
        <v>1113</v>
      </c>
      <c r="U264" s="16">
        <v>62636</v>
      </c>
      <c r="V264" s="16" t="str">
        <f t="shared" si="38"/>
        <v>SI CUMPLE</v>
      </c>
      <c r="W264" s="58" t="s">
        <v>1113</v>
      </c>
      <c r="X264" s="16">
        <v>50108.800000000003</v>
      </c>
      <c r="Y264" s="78" t="str">
        <f t="shared" si="34"/>
        <v>SI CUMPLE</v>
      </c>
      <c r="Z264" s="71" t="s">
        <v>1114</v>
      </c>
      <c r="AA264" s="55">
        <f t="shared" si="40"/>
        <v>62636</v>
      </c>
      <c r="AB264" s="54"/>
      <c r="AC264" s="54"/>
      <c r="AD264" s="63">
        <f t="shared" si="41"/>
        <v>8.0064173191852755E-3</v>
      </c>
      <c r="AE264" s="54"/>
    </row>
    <row r="265" spans="1:31" ht="15.75" customHeight="1">
      <c r="A265" s="12">
        <v>261</v>
      </c>
      <c r="B265" s="12">
        <v>1031040156</v>
      </c>
      <c r="C265" s="12">
        <v>0</v>
      </c>
      <c r="D265" s="13" t="s">
        <v>29</v>
      </c>
      <c r="E265" s="13" t="s">
        <v>554</v>
      </c>
      <c r="F265" s="13" t="s">
        <v>31</v>
      </c>
      <c r="G265" s="14" t="s">
        <v>101</v>
      </c>
      <c r="H265" s="14" t="s">
        <v>148</v>
      </c>
      <c r="I265" s="14" t="s">
        <v>34</v>
      </c>
      <c r="J265" s="20">
        <v>2</v>
      </c>
      <c r="K265" s="19">
        <v>855848</v>
      </c>
      <c r="L265" s="19">
        <f t="shared" si="35"/>
        <v>1711696</v>
      </c>
      <c r="M265" s="17">
        <f t="shared" si="39"/>
        <v>7.8141692246700666E-3</v>
      </c>
      <c r="N265" s="21"/>
      <c r="O265" s="16">
        <v>855847</v>
      </c>
      <c r="P265" s="16" t="str">
        <f t="shared" si="33"/>
        <v>SI CUMPLE</v>
      </c>
      <c r="Q265" s="57" t="s">
        <v>1114</v>
      </c>
      <c r="R265" s="16">
        <v>855848</v>
      </c>
      <c r="S265" s="16" t="str">
        <f t="shared" si="37"/>
        <v>SI CUMPLE</v>
      </c>
      <c r="T265" s="57" t="s">
        <v>1113</v>
      </c>
      <c r="U265" s="16">
        <v>855848</v>
      </c>
      <c r="V265" s="16" t="str">
        <f t="shared" si="38"/>
        <v>SI CUMPLE</v>
      </c>
      <c r="W265" s="58" t="s">
        <v>1113</v>
      </c>
      <c r="X265" s="16">
        <v>684678.4</v>
      </c>
      <c r="Y265" s="78" t="str">
        <f t="shared" si="34"/>
        <v>SI CUMPLE</v>
      </c>
      <c r="Z265" s="71" t="s">
        <v>1114</v>
      </c>
      <c r="AA265" s="55">
        <f t="shared" si="40"/>
        <v>855848</v>
      </c>
      <c r="AB265" s="54"/>
      <c r="AC265" s="54"/>
      <c r="AD265" s="63">
        <f t="shared" si="41"/>
        <v>7.8141692246700666E-3</v>
      </c>
      <c r="AE265" s="54"/>
    </row>
    <row r="266" spans="1:31" ht="15.75" customHeight="1">
      <c r="A266" s="12">
        <v>262</v>
      </c>
      <c r="B266" s="12">
        <v>1032412031</v>
      </c>
      <c r="C266" s="12">
        <v>0</v>
      </c>
      <c r="D266" s="13" t="s">
        <v>29</v>
      </c>
      <c r="E266" s="13" t="s">
        <v>555</v>
      </c>
      <c r="F266" s="13" t="s">
        <v>31</v>
      </c>
      <c r="G266" s="14" t="s">
        <v>36</v>
      </c>
      <c r="H266" s="14" t="s">
        <v>215</v>
      </c>
      <c r="I266" s="14" t="s">
        <v>34</v>
      </c>
      <c r="J266" s="20">
        <v>1</v>
      </c>
      <c r="K266" s="19">
        <v>1699070</v>
      </c>
      <c r="L266" s="19">
        <f t="shared" si="35"/>
        <v>1699070</v>
      </c>
      <c r="M266" s="17">
        <f t="shared" si="39"/>
        <v>7.756529491545326E-3</v>
      </c>
      <c r="N266" s="21"/>
      <c r="O266" s="16">
        <v>1699069</v>
      </c>
      <c r="P266" s="16" t="str">
        <f t="shared" si="33"/>
        <v>SI CUMPLE</v>
      </c>
      <c r="Q266" s="57" t="s">
        <v>1114</v>
      </c>
      <c r="R266" s="16">
        <v>1699070</v>
      </c>
      <c r="S266" s="16" t="str">
        <f t="shared" si="37"/>
        <v>SI CUMPLE</v>
      </c>
      <c r="T266" s="57" t="s">
        <v>1114</v>
      </c>
      <c r="U266" s="16">
        <v>1699070</v>
      </c>
      <c r="V266" s="16" t="str">
        <f t="shared" si="38"/>
        <v>SI CUMPLE</v>
      </c>
      <c r="W266" s="58" t="s">
        <v>1113</v>
      </c>
      <c r="X266" s="16">
        <v>1359256</v>
      </c>
      <c r="Y266" s="78" t="str">
        <f t="shared" si="34"/>
        <v>SI CUMPLE</v>
      </c>
      <c r="Z266" s="71" t="s">
        <v>1114</v>
      </c>
      <c r="AA266" s="55">
        <f t="shared" si="40"/>
        <v>1699070</v>
      </c>
      <c r="AB266" s="54"/>
      <c r="AC266" s="54"/>
      <c r="AD266" s="63">
        <f t="shared" si="41"/>
        <v>7.756529491545326E-3</v>
      </c>
      <c r="AE266" s="54"/>
    </row>
    <row r="267" spans="1:31" ht="15.75" customHeight="1">
      <c r="A267" s="12">
        <v>263</v>
      </c>
      <c r="B267" s="12">
        <v>1032910034</v>
      </c>
      <c r="C267" s="12">
        <v>0</v>
      </c>
      <c r="D267" s="13" t="s">
        <v>29</v>
      </c>
      <c r="E267" s="13" t="s">
        <v>556</v>
      </c>
      <c r="F267" s="13" t="s">
        <v>557</v>
      </c>
      <c r="G267" s="14" t="s">
        <v>79</v>
      </c>
      <c r="H267" s="14" t="s">
        <v>99</v>
      </c>
      <c r="I267" s="14" t="s">
        <v>34</v>
      </c>
      <c r="J267" s="20">
        <v>2</v>
      </c>
      <c r="K267" s="19">
        <v>834868</v>
      </c>
      <c r="L267" s="19">
        <f t="shared" si="35"/>
        <v>1669736</v>
      </c>
      <c r="M267" s="17">
        <f t="shared" si="39"/>
        <v>7.6226150347513209E-3</v>
      </c>
      <c r="N267" s="21"/>
      <c r="O267" s="16">
        <v>834867</v>
      </c>
      <c r="P267" s="16" t="str">
        <f t="shared" si="33"/>
        <v>SI CUMPLE</v>
      </c>
      <c r="Q267" s="57" t="s">
        <v>1114</v>
      </c>
      <c r="R267" s="16">
        <v>834868</v>
      </c>
      <c r="S267" s="16" t="str">
        <f t="shared" si="37"/>
        <v>SI CUMPLE</v>
      </c>
      <c r="T267" s="57" t="s">
        <v>1113</v>
      </c>
      <c r="U267" s="16">
        <v>834868</v>
      </c>
      <c r="V267" s="16" t="str">
        <f t="shared" si="38"/>
        <v>SI CUMPLE</v>
      </c>
      <c r="W267" s="58" t="s">
        <v>1113</v>
      </c>
      <c r="X267" s="16">
        <v>667894.4</v>
      </c>
      <c r="Y267" s="78" t="str">
        <f t="shared" si="34"/>
        <v>SI CUMPLE</v>
      </c>
      <c r="Z267" s="71" t="s">
        <v>1114</v>
      </c>
      <c r="AA267" s="55">
        <f t="shared" si="40"/>
        <v>834868</v>
      </c>
      <c r="AB267" s="54"/>
      <c r="AC267" s="54"/>
      <c r="AD267" s="63">
        <f t="shared" si="41"/>
        <v>7.6226150347513209E-3</v>
      </c>
      <c r="AE267" s="54"/>
    </row>
    <row r="268" spans="1:31" ht="15.75" customHeight="1">
      <c r="A268" s="12">
        <v>264</v>
      </c>
      <c r="B268" s="12">
        <v>1032910028</v>
      </c>
      <c r="C268" s="12">
        <v>0</v>
      </c>
      <c r="D268" s="13" t="s">
        <v>29</v>
      </c>
      <c r="E268" s="13" t="s">
        <v>558</v>
      </c>
      <c r="F268" s="13" t="s">
        <v>557</v>
      </c>
      <c r="G268" s="14" t="s">
        <v>49</v>
      </c>
      <c r="H268" s="14" t="s">
        <v>86</v>
      </c>
      <c r="I268" s="14" t="s">
        <v>34</v>
      </c>
      <c r="J268" s="20">
        <v>1</v>
      </c>
      <c r="K268" s="19">
        <v>1669736</v>
      </c>
      <c r="L268" s="19">
        <f t="shared" si="35"/>
        <v>1669736</v>
      </c>
      <c r="M268" s="17">
        <f t="shared" si="39"/>
        <v>7.6226150347513209E-3</v>
      </c>
      <c r="N268" s="21"/>
      <c r="O268" s="16">
        <v>1669735.4</v>
      </c>
      <c r="P268" s="16" t="str">
        <f t="shared" si="33"/>
        <v>SI CUMPLE</v>
      </c>
      <c r="Q268" s="57" t="s">
        <v>1114</v>
      </c>
      <c r="R268" s="16">
        <v>1669736</v>
      </c>
      <c r="S268" s="16" t="str">
        <f t="shared" si="37"/>
        <v>SI CUMPLE</v>
      </c>
      <c r="T268" s="57" t="s">
        <v>1113</v>
      </c>
      <c r="U268" s="16">
        <v>1350000</v>
      </c>
      <c r="V268" s="16" t="str">
        <f t="shared" si="38"/>
        <v>SI CUMPLE</v>
      </c>
      <c r="W268" s="58" t="s">
        <v>1113</v>
      </c>
      <c r="X268" s="16">
        <v>1335789.1200000001</v>
      </c>
      <c r="Y268" s="78" t="str">
        <f t="shared" si="34"/>
        <v>SI CUMPLE</v>
      </c>
      <c r="Z268" s="71" t="s">
        <v>1114</v>
      </c>
      <c r="AA268" s="55">
        <f t="shared" si="40"/>
        <v>1350000</v>
      </c>
      <c r="AB268" s="54"/>
      <c r="AC268" s="54"/>
      <c r="AD268" s="63">
        <f t="shared" si="41"/>
        <v>7.6226150347513209E-3</v>
      </c>
      <c r="AE268" s="54"/>
    </row>
    <row r="269" spans="1:31" ht="15.75" customHeight="1">
      <c r="A269" s="12">
        <v>265</v>
      </c>
      <c r="B269" s="12">
        <v>1031011115</v>
      </c>
      <c r="C269" s="12">
        <v>0</v>
      </c>
      <c r="D269" s="13" t="s">
        <v>29</v>
      </c>
      <c r="E269" s="13" t="s">
        <v>559</v>
      </c>
      <c r="F269" s="13" t="s">
        <v>186</v>
      </c>
      <c r="G269" s="14" t="s">
        <v>186</v>
      </c>
      <c r="H269" s="14" t="s">
        <v>560</v>
      </c>
      <c r="I269" s="14" t="s">
        <v>187</v>
      </c>
      <c r="J269" s="20">
        <v>63</v>
      </c>
      <c r="K269" s="19">
        <v>26421</v>
      </c>
      <c r="L269" s="19">
        <f t="shared" si="35"/>
        <v>1664523</v>
      </c>
      <c r="M269" s="17">
        <f t="shared" si="39"/>
        <v>7.5988168461896804E-3</v>
      </c>
      <c r="N269" s="21"/>
      <c r="O269" s="16">
        <v>26420</v>
      </c>
      <c r="P269" s="16" t="str">
        <f t="shared" si="33"/>
        <v>SI CUMPLE</v>
      </c>
      <c r="Q269" s="57" t="s">
        <v>1114</v>
      </c>
      <c r="R269" s="16">
        <v>26421</v>
      </c>
      <c r="S269" s="16" t="str">
        <f t="shared" si="37"/>
        <v>SI CUMPLE</v>
      </c>
      <c r="T269" s="57" t="s">
        <v>1113</v>
      </c>
      <c r="U269" s="16">
        <v>26421</v>
      </c>
      <c r="V269" s="16" t="str">
        <f t="shared" si="38"/>
        <v>SI CUMPLE</v>
      </c>
      <c r="W269" s="58" t="s">
        <v>1113</v>
      </c>
      <c r="X269" s="16">
        <v>21136.799999999999</v>
      </c>
      <c r="Y269" s="78" t="str">
        <f t="shared" si="34"/>
        <v>SI CUMPLE</v>
      </c>
      <c r="Z269" s="71" t="s">
        <v>1114</v>
      </c>
      <c r="AA269" s="55">
        <f t="shared" si="40"/>
        <v>26421</v>
      </c>
      <c r="AB269" s="54"/>
      <c r="AC269" s="54"/>
      <c r="AD269" s="63">
        <f t="shared" si="41"/>
        <v>7.5988168461896804E-3</v>
      </c>
      <c r="AE269" s="54"/>
    </row>
    <row r="270" spans="1:31" ht="15.75" customHeight="1">
      <c r="A270" s="12">
        <v>266</v>
      </c>
      <c r="B270" s="12">
        <v>1031230060</v>
      </c>
      <c r="C270" s="12">
        <v>0</v>
      </c>
      <c r="D270" s="13" t="s">
        <v>29</v>
      </c>
      <c r="E270" s="13" t="s">
        <v>561</v>
      </c>
      <c r="F270" s="13" t="s">
        <v>562</v>
      </c>
      <c r="G270" s="14" t="s">
        <v>49</v>
      </c>
      <c r="H270" s="14" t="s">
        <v>563</v>
      </c>
      <c r="I270" s="14" t="s">
        <v>34</v>
      </c>
      <c r="J270" s="20">
        <v>7</v>
      </c>
      <c r="K270" s="19">
        <v>231300</v>
      </c>
      <c r="L270" s="19">
        <f t="shared" si="35"/>
        <v>1619100</v>
      </c>
      <c r="M270" s="17">
        <f t="shared" si="39"/>
        <v>7.3914535008922757E-3</v>
      </c>
      <c r="N270" s="21"/>
      <c r="O270" s="16">
        <v>231299</v>
      </c>
      <c r="P270" s="16" t="str">
        <f t="shared" si="33"/>
        <v>SI CUMPLE</v>
      </c>
      <c r="Q270" s="57" t="s">
        <v>1114</v>
      </c>
      <c r="R270" s="16">
        <v>231300</v>
      </c>
      <c r="S270" s="16" t="str">
        <f t="shared" si="37"/>
        <v>SI CUMPLE</v>
      </c>
      <c r="T270" s="57" t="s">
        <v>1113</v>
      </c>
      <c r="U270" s="16">
        <v>231300</v>
      </c>
      <c r="V270" s="16" t="str">
        <f t="shared" si="38"/>
        <v>SI CUMPLE</v>
      </c>
      <c r="W270" s="58" t="s">
        <v>1113</v>
      </c>
      <c r="X270" s="16">
        <v>185040</v>
      </c>
      <c r="Y270" s="78" t="str">
        <f t="shared" si="34"/>
        <v>SI CUMPLE</v>
      </c>
      <c r="Z270" s="71" t="s">
        <v>1114</v>
      </c>
      <c r="AA270" s="55">
        <f t="shared" si="40"/>
        <v>231300</v>
      </c>
      <c r="AB270" s="54"/>
      <c r="AC270" s="54"/>
      <c r="AD270" s="63">
        <f t="shared" si="41"/>
        <v>7.3914535008922757E-3</v>
      </c>
      <c r="AE270" s="54"/>
    </row>
    <row r="271" spans="1:31" ht="15.75" customHeight="1">
      <c r="A271" s="12">
        <v>267</v>
      </c>
      <c r="B271" s="12">
        <v>1032130078</v>
      </c>
      <c r="C271" s="12">
        <v>0</v>
      </c>
      <c r="D271" s="13" t="s">
        <v>29</v>
      </c>
      <c r="E271" s="13" t="s">
        <v>564</v>
      </c>
      <c r="F271" s="13" t="s">
        <v>186</v>
      </c>
      <c r="G271" s="14" t="s">
        <v>186</v>
      </c>
      <c r="H271" s="14" t="s">
        <v>427</v>
      </c>
      <c r="I271" s="14" t="s">
        <v>187</v>
      </c>
      <c r="J271" s="20">
        <v>105</v>
      </c>
      <c r="K271" s="19">
        <v>14989</v>
      </c>
      <c r="L271" s="19">
        <f t="shared" si="35"/>
        <v>1573845</v>
      </c>
      <c r="M271" s="17">
        <f t="shared" si="39"/>
        <v>7.1848571027804354E-3</v>
      </c>
      <c r="N271" s="21"/>
      <c r="O271" s="16">
        <v>14988</v>
      </c>
      <c r="P271" s="16" t="str">
        <f t="shared" si="33"/>
        <v>SI CUMPLE</v>
      </c>
      <c r="Q271" s="57" t="s">
        <v>1114</v>
      </c>
      <c r="R271" s="16">
        <v>14989</v>
      </c>
      <c r="S271" s="16" t="str">
        <f t="shared" si="37"/>
        <v>SI CUMPLE</v>
      </c>
      <c r="T271" s="57" t="s">
        <v>1114</v>
      </c>
      <c r="U271" s="16">
        <v>12000</v>
      </c>
      <c r="V271" s="16" t="str">
        <f t="shared" si="38"/>
        <v>SI CUMPLE</v>
      </c>
      <c r="W271" s="58" t="s">
        <v>1113</v>
      </c>
      <c r="X271" s="16">
        <v>11991.2</v>
      </c>
      <c r="Y271" s="78" t="str">
        <f t="shared" si="34"/>
        <v>SI CUMPLE</v>
      </c>
      <c r="Z271" s="71" t="s">
        <v>1114</v>
      </c>
      <c r="AA271" s="55">
        <f t="shared" si="40"/>
        <v>12000</v>
      </c>
      <c r="AB271" s="54"/>
      <c r="AC271" s="54"/>
      <c r="AD271" s="63">
        <f t="shared" si="41"/>
        <v>7.1848571027804354E-3</v>
      </c>
      <c r="AE271" s="54"/>
    </row>
    <row r="272" spans="1:31" ht="15.75" customHeight="1">
      <c r="A272" s="12">
        <v>268</v>
      </c>
      <c r="B272" s="12">
        <v>1031040153</v>
      </c>
      <c r="C272" s="12">
        <v>0</v>
      </c>
      <c r="D272" s="13" t="s">
        <v>29</v>
      </c>
      <c r="E272" s="13" t="s">
        <v>565</v>
      </c>
      <c r="F272" s="13" t="s">
        <v>160</v>
      </c>
      <c r="G272" s="14" t="s">
        <v>434</v>
      </c>
      <c r="H272" s="14" t="s">
        <v>566</v>
      </c>
      <c r="I272" s="14" t="s">
        <v>187</v>
      </c>
      <c r="J272" s="20">
        <v>7</v>
      </c>
      <c r="K272" s="19">
        <v>224355</v>
      </c>
      <c r="L272" s="19">
        <f t="shared" si="35"/>
        <v>1570485</v>
      </c>
      <c r="M272" s="17">
        <f t="shared" si="39"/>
        <v>7.1695181590691161E-3</v>
      </c>
      <c r="N272" s="21"/>
      <c r="O272" s="16">
        <v>224354</v>
      </c>
      <c r="P272" s="16" t="str">
        <f t="shared" si="33"/>
        <v>SI CUMPLE</v>
      </c>
      <c r="Q272" s="57" t="s">
        <v>1114</v>
      </c>
      <c r="R272" s="16">
        <v>224355</v>
      </c>
      <c r="S272" s="16" t="str">
        <f t="shared" si="37"/>
        <v>SI CUMPLE</v>
      </c>
      <c r="T272" s="57" t="s">
        <v>1113</v>
      </c>
      <c r="U272" s="16">
        <v>224355</v>
      </c>
      <c r="V272" s="16" t="str">
        <f t="shared" si="38"/>
        <v>SI CUMPLE</v>
      </c>
      <c r="W272" s="58" t="s">
        <v>1113</v>
      </c>
      <c r="X272" s="16">
        <v>179484</v>
      </c>
      <c r="Y272" s="78" t="str">
        <f t="shared" si="34"/>
        <v>SI CUMPLE</v>
      </c>
      <c r="Z272" s="71" t="s">
        <v>1114</v>
      </c>
      <c r="AA272" s="55">
        <f t="shared" si="40"/>
        <v>224355</v>
      </c>
      <c r="AB272" s="54"/>
      <c r="AC272" s="54"/>
      <c r="AD272" s="63">
        <f t="shared" si="41"/>
        <v>7.1695181590691161E-3</v>
      </c>
      <c r="AE272" s="54"/>
    </row>
    <row r="273" spans="1:31" ht="15.75" customHeight="1">
      <c r="A273" s="12">
        <v>269</v>
      </c>
      <c r="B273" s="12">
        <v>1031440060</v>
      </c>
      <c r="C273" s="12">
        <v>0</v>
      </c>
      <c r="D273" s="13" t="s">
        <v>29</v>
      </c>
      <c r="E273" s="13" t="s">
        <v>567</v>
      </c>
      <c r="F273" s="13" t="s">
        <v>180</v>
      </c>
      <c r="G273" s="14" t="s">
        <v>568</v>
      </c>
      <c r="H273" s="14" t="s">
        <v>569</v>
      </c>
      <c r="I273" s="14" t="s">
        <v>183</v>
      </c>
      <c r="J273" s="20">
        <v>14</v>
      </c>
      <c r="K273" s="19">
        <v>111552</v>
      </c>
      <c r="L273" s="19">
        <f t="shared" si="35"/>
        <v>1561728</v>
      </c>
      <c r="M273" s="17">
        <f t="shared" si="39"/>
        <v>7.1295410370214871E-3</v>
      </c>
      <c r="N273" s="21" t="s">
        <v>545</v>
      </c>
      <c r="O273" s="16">
        <v>111551</v>
      </c>
      <c r="P273" s="16" t="str">
        <f t="shared" si="33"/>
        <v>SI CUMPLE</v>
      </c>
      <c r="Q273" s="57" t="s">
        <v>1114</v>
      </c>
      <c r="R273" s="16">
        <v>111552</v>
      </c>
      <c r="S273" s="16" t="str">
        <f t="shared" si="37"/>
        <v>SI CUMPLE</v>
      </c>
      <c r="T273" s="57" t="s">
        <v>1113</v>
      </c>
      <c r="U273" s="16">
        <v>111552</v>
      </c>
      <c r="V273" s="16" t="str">
        <f t="shared" si="38"/>
        <v>SI CUMPLE</v>
      </c>
      <c r="W273" s="58" t="s">
        <v>1113</v>
      </c>
      <c r="X273" s="16">
        <v>89241.600000000006</v>
      </c>
      <c r="Y273" s="78" t="str">
        <f t="shared" si="34"/>
        <v>SI CUMPLE</v>
      </c>
      <c r="Z273" s="71" t="s">
        <v>1114</v>
      </c>
      <c r="AA273" s="55">
        <f t="shared" si="40"/>
        <v>111552</v>
      </c>
      <c r="AB273" s="54"/>
      <c r="AC273" s="54"/>
      <c r="AD273" s="63">
        <f t="shared" si="41"/>
        <v>7.1295410370214871E-3</v>
      </c>
      <c r="AE273" s="54"/>
    </row>
    <row r="274" spans="1:31" ht="15.75" customHeight="1">
      <c r="A274" s="12">
        <v>270</v>
      </c>
      <c r="B274" s="12">
        <v>1031611012</v>
      </c>
      <c r="C274" s="12">
        <v>0</v>
      </c>
      <c r="D274" s="13" t="s">
        <v>29</v>
      </c>
      <c r="E274" s="13" t="s">
        <v>570</v>
      </c>
      <c r="F274" s="13" t="s">
        <v>571</v>
      </c>
      <c r="G274" s="14" t="s">
        <v>571</v>
      </c>
      <c r="H274" s="14" t="s">
        <v>166</v>
      </c>
      <c r="I274" s="14" t="s">
        <v>187</v>
      </c>
      <c r="J274" s="20">
        <v>245</v>
      </c>
      <c r="K274" s="19">
        <v>6366</v>
      </c>
      <c r="L274" s="19">
        <f t="shared" si="35"/>
        <v>1559670</v>
      </c>
      <c r="M274" s="17">
        <f t="shared" si="39"/>
        <v>7.1201459339983036E-3</v>
      </c>
      <c r="N274" s="21"/>
      <c r="O274" s="16">
        <v>6365.24</v>
      </c>
      <c r="P274" s="16" t="str">
        <f t="shared" si="33"/>
        <v>SI CUMPLE</v>
      </c>
      <c r="Q274" s="57" t="s">
        <v>1114</v>
      </c>
      <c r="R274" s="16">
        <v>4559</v>
      </c>
      <c r="S274" s="16" t="str">
        <f t="shared" si="37"/>
        <v>SI CUMPLE</v>
      </c>
      <c r="T274" s="57" t="s">
        <v>1113</v>
      </c>
      <c r="U274" s="16">
        <v>6366</v>
      </c>
      <c r="V274" s="16" t="str">
        <f t="shared" si="38"/>
        <v>SI CUMPLE</v>
      </c>
      <c r="W274" s="58" t="s">
        <v>1113</v>
      </c>
      <c r="X274" s="16">
        <v>5092.9919999999993</v>
      </c>
      <c r="Y274" s="78" t="str">
        <f t="shared" si="34"/>
        <v>SI CUMPLE</v>
      </c>
      <c r="Z274" s="71" t="s">
        <v>1114</v>
      </c>
      <c r="AA274" s="55">
        <f t="shared" si="40"/>
        <v>6366</v>
      </c>
      <c r="AB274" s="54"/>
      <c r="AC274" s="54"/>
      <c r="AD274" s="63">
        <f t="shared" si="41"/>
        <v>7.1201459339983036E-3</v>
      </c>
      <c r="AE274" s="54"/>
    </row>
    <row r="275" spans="1:31" ht="15.75" customHeight="1">
      <c r="A275" s="12">
        <v>271</v>
      </c>
      <c r="B275" s="12">
        <v>1032910029</v>
      </c>
      <c r="C275" s="12">
        <v>0</v>
      </c>
      <c r="D275" s="13" t="s">
        <v>29</v>
      </c>
      <c r="E275" s="13" t="s">
        <v>572</v>
      </c>
      <c r="F275" s="13" t="s">
        <v>31</v>
      </c>
      <c r="G275" s="14" t="s">
        <v>49</v>
      </c>
      <c r="H275" s="14" t="s">
        <v>573</v>
      </c>
      <c r="I275" s="14" t="s">
        <v>34</v>
      </c>
      <c r="J275" s="20">
        <v>2</v>
      </c>
      <c r="K275" s="19">
        <v>778734</v>
      </c>
      <c r="L275" s="19">
        <f t="shared" si="35"/>
        <v>1557468</v>
      </c>
      <c r="M275" s="17">
        <f t="shared" si="39"/>
        <v>7.1100934476732072E-3</v>
      </c>
      <c r="N275" s="21"/>
      <c r="O275" s="16">
        <v>778733</v>
      </c>
      <c r="P275" s="16" t="str">
        <f t="shared" si="33"/>
        <v>SI CUMPLE</v>
      </c>
      <c r="Q275" s="57" t="s">
        <v>1114</v>
      </c>
      <c r="R275" s="16">
        <v>778734</v>
      </c>
      <c r="S275" s="16" t="str">
        <f t="shared" si="37"/>
        <v>SI CUMPLE</v>
      </c>
      <c r="T275" s="57" t="s">
        <v>1113</v>
      </c>
      <c r="U275" s="16">
        <v>778734</v>
      </c>
      <c r="V275" s="16" t="str">
        <f t="shared" si="38"/>
        <v>SI CUMPLE</v>
      </c>
      <c r="W275" s="58" t="s">
        <v>1113</v>
      </c>
      <c r="X275" s="16">
        <v>622987.19999999995</v>
      </c>
      <c r="Y275" s="78" t="str">
        <f t="shared" si="34"/>
        <v>SI CUMPLE</v>
      </c>
      <c r="Z275" s="71" t="s">
        <v>1114</v>
      </c>
      <c r="AA275" s="55">
        <f t="shared" si="40"/>
        <v>778734</v>
      </c>
      <c r="AB275" s="54"/>
      <c r="AC275" s="54"/>
      <c r="AD275" s="63">
        <f t="shared" si="41"/>
        <v>7.1100934476732072E-3</v>
      </c>
      <c r="AE275" s="54"/>
    </row>
    <row r="276" spans="1:31" ht="15.75" customHeight="1">
      <c r="A276" s="12">
        <v>272</v>
      </c>
      <c r="B276" s="12">
        <v>1031440035</v>
      </c>
      <c r="C276" s="12">
        <v>0</v>
      </c>
      <c r="D276" s="13" t="s">
        <v>29</v>
      </c>
      <c r="E276" s="13" t="s">
        <v>574</v>
      </c>
      <c r="F276" s="13" t="s">
        <v>180</v>
      </c>
      <c r="G276" s="14" t="s">
        <v>575</v>
      </c>
      <c r="H276" s="14" t="s">
        <v>576</v>
      </c>
      <c r="I276" s="14" t="s">
        <v>183</v>
      </c>
      <c r="J276" s="20">
        <v>14</v>
      </c>
      <c r="K276" s="19">
        <v>110016</v>
      </c>
      <c r="L276" s="19">
        <f t="shared" si="35"/>
        <v>1540224</v>
      </c>
      <c r="M276" s="17">
        <f t="shared" si="39"/>
        <v>7.0313717972690405E-3</v>
      </c>
      <c r="N276" s="21" t="s">
        <v>577</v>
      </c>
      <c r="O276" s="16">
        <v>110015</v>
      </c>
      <c r="P276" s="16" t="str">
        <f t="shared" si="33"/>
        <v>SI CUMPLE</v>
      </c>
      <c r="Q276" s="57" t="s">
        <v>1114</v>
      </c>
      <c r="R276" s="16">
        <v>110016</v>
      </c>
      <c r="S276" s="16" t="str">
        <f t="shared" si="37"/>
        <v>SI CUMPLE</v>
      </c>
      <c r="T276" s="57" t="s">
        <v>1113</v>
      </c>
      <c r="U276" s="16">
        <v>110016</v>
      </c>
      <c r="V276" s="16" t="str">
        <f t="shared" si="38"/>
        <v>SI CUMPLE</v>
      </c>
      <c r="W276" s="58" t="s">
        <v>1113</v>
      </c>
      <c r="X276" s="16">
        <v>88012.800000000003</v>
      </c>
      <c r="Y276" s="78" t="str">
        <f t="shared" si="34"/>
        <v>SI CUMPLE</v>
      </c>
      <c r="Z276" s="71" t="s">
        <v>1114</v>
      </c>
      <c r="AA276" s="55">
        <f t="shared" si="40"/>
        <v>110016</v>
      </c>
      <c r="AB276" s="54"/>
      <c r="AC276" s="54"/>
      <c r="AD276" s="63">
        <f t="shared" si="41"/>
        <v>7.0313717972690405E-3</v>
      </c>
      <c r="AE276" s="54"/>
    </row>
    <row r="277" spans="1:31" ht="15.75" customHeight="1">
      <c r="A277" s="12">
        <v>273</v>
      </c>
      <c r="B277" s="12" t="s">
        <v>578</v>
      </c>
      <c r="C277" s="12">
        <v>0</v>
      </c>
      <c r="D277" s="13" t="s">
        <v>29</v>
      </c>
      <c r="E277" s="13" t="s">
        <v>579</v>
      </c>
      <c r="F277" s="13" t="s">
        <v>459</v>
      </c>
      <c r="G277" s="14" t="s">
        <v>459</v>
      </c>
      <c r="H277" s="14" t="s">
        <v>580</v>
      </c>
      <c r="I277" s="14" t="s">
        <v>461</v>
      </c>
      <c r="J277" s="20">
        <v>49</v>
      </c>
      <c r="K277" s="19">
        <v>31048</v>
      </c>
      <c r="L277" s="19">
        <f t="shared" si="35"/>
        <v>1521352</v>
      </c>
      <c r="M277" s="17">
        <f t="shared" si="39"/>
        <v>6.9452180634237935E-3</v>
      </c>
      <c r="N277" s="21"/>
      <c r="O277" s="16">
        <v>31046.799999999999</v>
      </c>
      <c r="P277" s="16" t="str">
        <f t="shared" si="33"/>
        <v>SI CUMPLE</v>
      </c>
      <c r="Q277" s="57" t="s">
        <v>1114</v>
      </c>
      <c r="R277" s="16">
        <v>31047</v>
      </c>
      <c r="S277" s="16" t="str">
        <f t="shared" si="37"/>
        <v>SI CUMPLE</v>
      </c>
      <c r="T277" s="57" t="s">
        <v>1114</v>
      </c>
      <c r="U277" s="16">
        <v>31048</v>
      </c>
      <c r="V277" s="16" t="str">
        <f t="shared" si="38"/>
        <v>SI CUMPLE</v>
      </c>
      <c r="W277" s="58" t="s">
        <v>1113</v>
      </c>
      <c r="X277" s="16">
        <v>24838.240000000002</v>
      </c>
      <c r="Y277" s="78" t="str">
        <f t="shared" si="34"/>
        <v>SI CUMPLE</v>
      </c>
      <c r="Z277" s="71" t="s">
        <v>1114</v>
      </c>
      <c r="AA277" s="55">
        <f t="shared" si="40"/>
        <v>31048</v>
      </c>
      <c r="AB277" s="54"/>
      <c r="AC277" s="54"/>
      <c r="AD277" s="63">
        <f t="shared" si="41"/>
        <v>6.9452180634237935E-3</v>
      </c>
      <c r="AE277" s="54"/>
    </row>
    <row r="278" spans="1:31" ht="15.75" customHeight="1">
      <c r="A278" s="12">
        <v>274</v>
      </c>
      <c r="B278" s="12">
        <v>1031220039</v>
      </c>
      <c r="C278" s="12">
        <v>0</v>
      </c>
      <c r="D278" s="13" t="s">
        <v>29</v>
      </c>
      <c r="E278" s="13" t="s">
        <v>581</v>
      </c>
      <c r="F278" s="13" t="s">
        <v>186</v>
      </c>
      <c r="G278" s="14" t="s">
        <v>186</v>
      </c>
      <c r="H278" s="14" t="s">
        <v>324</v>
      </c>
      <c r="I278" s="14" t="s">
        <v>187</v>
      </c>
      <c r="J278" s="20">
        <v>2163</v>
      </c>
      <c r="K278" s="19">
        <v>701</v>
      </c>
      <c r="L278" s="19">
        <f t="shared" si="35"/>
        <v>1516263</v>
      </c>
      <c r="M278" s="17">
        <f t="shared" si="39"/>
        <v>6.9219859549276902E-3</v>
      </c>
      <c r="N278" s="21"/>
      <c r="O278" s="16">
        <v>700.3</v>
      </c>
      <c r="P278" s="16" t="str">
        <f t="shared" si="33"/>
        <v>SI CUMPLE</v>
      </c>
      <c r="Q278" s="57" t="s">
        <v>1114</v>
      </c>
      <c r="R278" s="16">
        <v>701</v>
      </c>
      <c r="S278" s="16" t="str">
        <f t="shared" si="37"/>
        <v>SI CUMPLE</v>
      </c>
      <c r="T278" s="57" t="s">
        <v>1113</v>
      </c>
      <c r="U278" s="16">
        <v>701</v>
      </c>
      <c r="V278" s="16" t="str">
        <f t="shared" si="38"/>
        <v>SI CUMPLE</v>
      </c>
      <c r="W278" s="58" t="s">
        <v>1113</v>
      </c>
      <c r="X278" s="16">
        <v>561.04</v>
      </c>
      <c r="Y278" s="78" t="str">
        <f t="shared" si="34"/>
        <v>SI CUMPLE</v>
      </c>
      <c r="Z278" s="71" t="s">
        <v>1114</v>
      </c>
      <c r="AA278" s="55">
        <f t="shared" si="40"/>
        <v>701</v>
      </c>
      <c r="AB278" s="54"/>
      <c r="AC278" s="54"/>
      <c r="AD278" s="63">
        <f t="shared" si="41"/>
        <v>6.9219859549276902E-3</v>
      </c>
      <c r="AE278" s="54"/>
    </row>
    <row r="279" spans="1:31" ht="15.75" customHeight="1">
      <c r="A279" s="12">
        <v>275</v>
      </c>
      <c r="B279" s="12">
        <v>1031440125</v>
      </c>
      <c r="C279" s="12">
        <v>0</v>
      </c>
      <c r="D279" s="13" t="s">
        <v>29</v>
      </c>
      <c r="E279" s="13" t="s">
        <v>582</v>
      </c>
      <c r="F279" s="13" t="s">
        <v>180</v>
      </c>
      <c r="G279" s="14" t="s">
        <v>259</v>
      </c>
      <c r="H279" s="14" t="s">
        <v>583</v>
      </c>
      <c r="I279" s="14" t="s">
        <v>187</v>
      </c>
      <c r="J279" s="20">
        <v>14</v>
      </c>
      <c r="K279" s="19">
        <v>107100</v>
      </c>
      <c r="L279" s="19">
        <f t="shared" si="35"/>
        <v>1499400</v>
      </c>
      <c r="M279" s="17">
        <f t="shared" si="39"/>
        <v>6.8450036311765031E-3</v>
      </c>
      <c r="N279" s="21" t="s">
        <v>261</v>
      </c>
      <c r="O279" s="16">
        <v>107099</v>
      </c>
      <c r="P279" s="16" t="str">
        <f t="shared" si="33"/>
        <v>SI CUMPLE</v>
      </c>
      <c r="Q279" s="57" t="s">
        <v>1114</v>
      </c>
      <c r="R279" s="16">
        <v>107100</v>
      </c>
      <c r="S279" s="16" t="str">
        <f t="shared" si="37"/>
        <v>SI CUMPLE</v>
      </c>
      <c r="T279" s="57" t="s">
        <v>1113</v>
      </c>
      <c r="U279" s="16">
        <v>107100</v>
      </c>
      <c r="V279" s="16" t="str">
        <f t="shared" si="38"/>
        <v>SI CUMPLE</v>
      </c>
      <c r="W279" s="58" t="s">
        <v>1113</v>
      </c>
      <c r="X279" s="16">
        <v>85680</v>
      </c>
      <c r="Y279" s="78" t="str">
        <f t="shared" si="34"/>
        <v>SI CUMPLE</v>
      </c>
      <c r="Z279" s="71" t="s">
        <v>1114</v>
      </c>
      <c r="AA279" s="55">
        <f t="shared" si="40"/>
        <v>107100</v>
      </c>
      <c r="AB279" s="54"/>
      <c r="AC279" s="54"/>
      <c r="AD279" s="63">
        <f t="shared" si="41"/>
        <v>6.8450036311765031E-3</v>
      </c>
      <c r="AE279" s="54"/>
    </row>
    <row r="280" spans="1:31" ht="15.75" customHeight="1">
      <c r="A280" s="12">
        <v>276</v>
      </c>
      <c r="B280" s="12">
        <v>1031870005</v>
      </c>
      <c r="C280" s="12">
        <v>0</v>
      </c>
      <c r="D280" s="13" t="s">
        <v>29</v>
      </c>
      <c r="E280" s="13" t="s">
        <v>584</v>
      </c>
      <c r="F280" s="13" t="s">
        <v>186</v>
      </c>
      <c r="G280" s="14" t="s">
        <v>186</v>
      </c>
      <c r="H280" s="14" t="s">
        <v>456</v>
      </c>
      <c r="I280" s="14" t="s">
        <v>187</v>
      </c>
      <c r="J280" s="20">
        <v>959</v>
      </c>
      <c r="K280" s="19">
        <v>2151</v>
      </c>
      <c r="L280" s="19">
        <f t="shared" si="35"/>
        <v>2062809</v>
      </c>
      <c r="M280" s="17">
        <f t="shared" si="39"/>
        <v>9.4170568863702637E-3</v>
      </c>
      <c r="N280" s="21"/>
      <c r="O280" s="16">
        <v>2149.75</v>
      </c>
      <c r="P280" s="16" t="str">
        <f t="shared" si="33"/>
        <v>SI CUMPLE</v>
      </c>
      <c r="Q280" s="57" t="s">
        <v>1114</v>
      </c>
      <c r="R280" s="16">
        <v>2150</v>
      </c>
      <c r="S280" s="16" t="str">
        <f t="shared" si="37"/>
        <v>SI CUMPLE</v>
      </c>
      <c r="T280" s="57" t="s">
        <v>1114</v>
      </c>
      <c r="U280" s="16">
        <v>1800</v>
      </c>
      <c r="V280" s="16" t="str">
        <f t="shared" si="38"/>
        <v>SI CUMPLE</v>
      </c>
      <c r="W280" s="58" t="s">
        <v>1113</v>
      </c>
      <c r="X280" s="16">
        <v>1720.6</v>
      </c>
      <c r="Y280" s="78" t="str">
        <f t="shared" si="34"/>
        <v>SI CUMPLE</v>
      </c>
      <c r="Z280" s="71" t="s">
        <v>1114</v>
      </c>
      <c r="AA280" s="55">
        <f t="shared" si="40"/>
        <v>1800</v>
      </c>
      <c r="AB280" s="54"/>
      <c r="AC280" s="54"/>
      <c r="AD280" s="63">
        <f t="shared" si="41"/>
        <v>9.4170568863702637E-3</v>
      </c>
      <c r="AE280" s="54"/>
    </row>
    <row r="281" spans="1:31" ht="15.75" customHeight="1">
      <c r="A281" s="12">
        <v>277</v>
      </c>
      <c r="B281" s="12">
        <v>1032150100</v>
      </c>
      <c r="C281" s="12">
        <v>0</v>
      </c>
      <c r="D281" s="13" t="s">
        <v>29</v>
      </c>
      <c r="E281" s="13" t="s">
        <v>585</v>
      </c>
      <c r="F281" s="13" t="s">
        <v>265</v>
      </c>
      <c r="G281" s="14" t="s">
        <v>49</v>
      </c>
      <c r="H281" s="14" t="s">
        <v>586</v>
      </c>
      <c r="I281" s="14" t="s">
        <v>34</v>
      </c>
      <c r="J281" s="20">
        <v>28</v>
      </c>
      <c r="K281" s="19">
        <v>50022</v>
      </c>
      <c r="L281" s="19">
        <f t="shared" si="35"/>
        <v>1400616</v>
      </c>
      <c r="M281" s="17">
        <f t="shared" si="39"/>
        <v>6.3940386860636992E-3</v>
      </c>
      <c r="N281" s="21" t="s">
        <v>338</v>
      </c>
      <c r="O281" s="16">
        <v>50021</v>
      </c>
      <c r="P281" s="16" t="str">
        <f t="shared" si="33"/>
        <v>SI CUMPLE</v>
      </c>
      <c r="Q281" s="57" t="s">
        <v>1114</v>
      </c>
      <c r="R281" s="16">
        <v>50022</v>
      </c>
      <c r="S281" s="16" t="str">
        <f t="shared" si="37"/>
        <v>SI CUMPLE</v>
      </c>
      <c r="T281" s="57" t="s">
        <v>1113</v>
      </c>
      <c r="U281" s="16">
        <v>50022</v>
      </c>
      <c r="V281" s="16" t="str">
        <f t="shared" si="38"/>
        <v>SI CUMPLE</v>
      </c>
      <c r="W281" s="58" t="s">
        <v>1113</v>
      </c>
      <c r="X281" s="16">
        <v>40017.599999999999</v>
      </c>
      <c r="Y281" s="78" t="str">
        <f t="shared" si="34"/>
        <v>SI CUMPLE</v>
      </c>
      <c r="Z281" s="71" t="s">
        <v>1114</v>
      </c>
      <c r="AA281" s="55">
        <f t="shared" si="40"/>
        <v>50022</v>
      </c>
      <c r="AB281" s="54"/>
      <c r="AC281" s="54"/>
      <c r="AD281" s="63">
        <f t="shared" si="41"/>
        <v>6.3940386860636992E-3</v>
      </c>
      <c r="AE281" s="54"/>
    </row>
    <row r="282" spans="1:31" ht="15.75" customHeight="1">
      <c r="A282" s="12">
        <v>278</v>
      </c>
      <c r="B282" s="12">
        <v>1033220012</v>
      </c>
      <c r="C282" s="12">
        <v>0</v>
      </c>
      <c r="D282" s="13" t="s">
        <v>29</v>
      </c>
      <c r="E282" s="13" t="s">
        <v>587</v>
      </c>
      <c r="F282" s="13" t="s">
        <v>180</v>
      </c>
      <c r="G282" s="14" t="s">
        <v>588</v>
      </c>
      <c r="H282" s="14" t="s">
        <v>589</v>
      </c>
      <c r="I282" s="14" t="s">
        <v>292</v>
      </c>
      <c r="J282" s="20">
        <v>91</v>
      </c>
      <c r="K282" s="19">
        <v>14734</v>
      </c>
      <c r="L282" s="19">
        <f t="shared" si="35"/>
        <v>1340794</v>
      </c>
      <c r="M282" s="17">
        <f t="shared" si="39"/>
        <v>6.1209415757367408E-3</v>
      </c>
      <c r="N282" s="21"/>
      <c r="O282" s="16">
        <v>14733</v>
      </c>
      <c r="P282" s="16" t="str">
        <f t="shared" si="33"/>
        <v>SI CUMPLE</v>
      </c>
      <c r="Q282" s="57" t="s">
        <v>1114</v>
      </c>
      <c r="R282" s="16">
        <v>14734</v>
      </c>
      <c r="S282" s="16" t="str">
        <f t="shared" si="37"/>
        <v>SI CUMPLE</v>
      </c>
      <c r="T282" s="57" t="s">
        <v>1113</v>
      </c>
      <c r="U282" s="16">
        <v>14734</v>
      </c>
      <c r="V282" s="16" t="str">
        <f t="shared" si="38"/>
        <v>SI CUMPLE</v>
      </c>
      <c r="W282" s="58" t="s">
        <v>1113</v>
      </c>
      <c r="X282" s="16">
        <v>11787.2</v>
      </c>
      <c r="Y282" s="78" t="str">
        <f t="shared" si="34"/>
        <v>SI CUMPLE</v>
      </c>
      <c r="Z282" s="71" t="s">
        <v>1114</v>
      </c>
      <c r="AA282" s="55">
        <f t="shared" si="40"/>
        <v>14734</v>
      </c>
      <c r="AB282" s="54"/>
      <c r="AC282" s="54"/>
      <c r="AD282" s="63">
        <f t="shared" si="41"/>
        <v>6.1209415757367408E-3</v>
      </c>
      <c r="AE282" s="54"/>
    </row>
    <row r="283" spans="1:31" ht="15.75" customHeight="1">
      <c r="A283" s="12">
        <v>279</v>
      </c>
      <c r="B283" s="12">
        <v>1032210388</v>
      </c>
      <c r="C283" s="12">
        <v>0</v>
      </c>
      <c r="D283" s="13" t="s">
        <v>29</v>
      </c>
      <c r="E283" s="13" t="s">
        <v>590</v>
      </c>
      <c r="F283" s="13" t="s">
        <v>186</v>
      </c>
      <c r="G283" s="14" t="s">
        <v>186</v>
      </c>
      <c r="H283" s="14" t="s">
        <v>591</v>
      </c>
      <c r="I283" s="14" t="s">
        <v>187</v>
      </c>
      <c r="J283" s="20">
        <v>2</v>
      </c>
      <c r="K283" s="19">
        <v>663485</v>
      </c>
      <c r="L283" s="19">
        <f t="shared" si="35"/>
        <v>1326970</v>
      </c>
      <c r="M283" s="17">
        <f t="shared" si="39"/>
        <v>6.0578327787530247E-3</v>
      </c>
      <c r="N283" s="21"/>
      <c r="O283" s="16">
        <v>663484</v>
      </c>
      <c r="P283" s="16" t="str">
        <f t="shared" si="33"/>
        <v>SI CUMPLE</v>
      </c>
      <c r="Q283" s="57" t="s">
        <v>1114</v>
      </c>
      <c r="R283" s="16">
        <v>663485</v>
      </c>
      <c r="S283" s="16" t="str">
        <f t="shared" si="37"/>
        <v>SI CUMPLE</v>
      </c>
      <c r="T283" s="57" t="s">
        <v>1114</v>
      </c>
      <c r="U283" s="16">
        <v>663485</v>
      </c>
      <c r="V283" s="16" t="str">
        <f t="shared" si="38"/>
        <v>SI CUMPLE</v>
      </c>
      <c r="W283" s="58" t="s">
        <v>1113</v>
      </c>
      <c r="X283" s="16">
        <v>530788</v>
      </c>
      <c r="Y283" s="78" t="str">
        <f t="shared" si="34"/>
        <v>SI CUMPLE</v>
      </c>
      <c r="Z283" s="71" t="s">
        <v>1114</v>
      </c>
      <c r="AA283" s="55">
        <f t="shared" si="40"/>
        <v>663485</v>
      </c>
      <c r="AB283" s="54"/>
      <c r="AC283" s="54"/>
      <c r="AD283" s="63">
        <f t="shared" si="41"/>
        <v>6.0578327787530247E-3</v>
      </c>
      <c r="AE283" s="54"/>
    </row>
    <row r="284" spans="1:31" ht="15.75" customHeight="1">
      <c r="A284" s="12">
        <v>280</v>
      </c>
      <c r="B284" s="12">
        <v>1032210014</v>
      </c>
      <c r="C284" s="12" t="s">
        <v>28</v>
      </c>
      <c r="D284" s="13" t="s">
        <v>29</v>
      </c>
      <c r="E284" s="13" t="s">
        <v>592</v>
      </c>
      <c r="F284" s="13" t="s">
        <v>31</v>
      </c>
      <c r="G284" s="14" t="s">
        <v>79</v>
      </c>
      <c r="H284" s="14" t="s">
        <v>99</v>
      </c>
      <c r="I284" s="14" t="s">
        <v>34</v>
      </c>
      <c r="J284" s="20">
        <v>5</v>
      </c>
      <c r="K284" s="19">
        <v>217212</v>
      </c>
      <c r="L284" s="19">
        <f t="shared" si="35"/>
        <v>1086060</v>
      </c>
      <c r="M284" s="17">
        <f t="shared" si="39"/>
        <v>4.9580396449750257E-3</v>
      </c>
      <c r="N284" s="21"/>
      <c r="O284" s="16">
        <v>217211</v>
      </c>
      <c r="P284" s="16" t="str">
        <f t="shared" si="33"/>
        <v>SI CUMPLE</v>
      </c>
      <c r="Q284" s="57" t="s">
        <v>1114</v>
      </c>
      <c r="R284" s="16">
        <v>217212</v>
      </c>
      <c r="S284" s="16" t="str">
        <f t="shared" si="37"/>
        <v>SI CUMPLE</v>
      </c>
      <c r="T284" s="57" t="s">
        <v>1113</v>
      </c>
      <c r="U284" s="16">
        <v>217212</v>
      </c>
      <c r="V284" s="16" t="str">
        <f t="shared" si="38"/>
        <v>SI CUMPLE</v>
      </c>
      <c r="W284" s="58" t="s">
        <v>1113</v>
      </c>
      <c r="X284" s="16">
        <v>173769.60000000001</v>
      </c>
      <c r="Y284" s="78" t="str">
        <f t="shared" si="34"/>
        <v>SI CUMPLE</v>
      </c>
      <c r="Z284" s="71" t="s">
        <v>1114</v>
      </c>
      <c r="AA284" s="55">
        <f t="shared" si="40"/>
        <v>217212</v>
      </c>
      <c r="AB284" s="54"/>
      <c r="AC284" s="54"/>
      <c r="AD284" s="63">
        <f t="shared" si="41"/>
        <v>4.9580396449750257E-3</v>
      </c>
      <c r="AE284" s="54"/>
    </row>
    <row r="285" spans="1:31" ht="15.75" customHeight="1">
      <c r="A285" s="12">
        <v>281</v>
      </c>
      <c r="B285" s="12">
        <v>1032210076</v>
      </c>
      <c r="C285" s="12" t="s">
        <v>28</v>
      </c>
      <c r="D285" s="13" t="s">
        <v>29</v>
      </c>
      <c r="E285" s="13" t="s">
        <v>593</v>
      </c>
      <c r="F285" s="13" t="s">
        <v>31</v>
      </c>
      <c r="G285" s="14" t="s">
        <v>79</v>
      </c>
      <c r="H285" s="14" t="s">
        <v>594</v>
      </c>
      <c r="I285" s="14" t="s">
        <v>34</v>
      </c>
      <c r="J285" s="20">
        <v>3</v>
      </c>
      <c r="K285" s="19">
        <v>428350</v>
      </c>
      <c r="L285" s="19">
        <f t="shared" si="35"/>
        <v>1285050</v>
      </c>
      <c r="M285" s="17">
        <f t="shared" si="39"/>
        <v>5.8664611953070335E-3</v>
      </c>
      <c r="N285" s="21"/>
      <c r="O285" s="16">
        <v>428349</v>
      </c>
      <c r="P285" s="16" t="str">
        <f t="shared" si="33"/>
        <v>SI CUMPLE</v>
      </c>
      <c r="Q285" s="57" t="s">
        <v>1114</v>
      </c>
      <c r="R285" s="16">
        <v>428350</v>
      </c>
      <c r="S285" s="16" t="str">
        <f t="shared" si="37"/>
        <v>SI CUMPLE</v>
      </c>
      <c r="T285" s="57" t="s">
        <v>1113</v>
      </c>
      <c r="U285" s="16">
        <v>428350</v>
      </c>
      <c r="V285" s="16" t="str">
        <f t="shared" si="38"/>
        <v>SI CUMPLE</v>
      </c>
      <c r="W285" s="58" t="s">
        <v>1113</v>
      </c>
      <c r="X285" s="16">
        <v>342680</v>
      </c>
      <c r="Y285" s="78" t="str">
        <f t="shared" si="34"/>
        <v>SI CUMPLE</v>
      </c>
      <c r="Z285" s="71" t="s">
        <v>1114</v>
      </c>
      <c r="AA285" s="55">
        <f t="shared" si="40"/>
        <v>428350</v>
      </c>
      <c r="AB285" s="54"/>
      <c r="AC285" s="54"/>
      <c r="AD285" s="63">
        <f t="shared" si="41"/>
        <v>5.8664611953070335E-3</v>
      </c>
      <c r="AE285" s="54"/>
    </row>
    <row r="286" spans="1:31" ht="15.75" customHeight="1">
      <c r="A286" s="12">
        <v>282</v>
      </c>
      <c r="B286" s="12">
        <v>1032144022</v>
      </c>
      <c r="C286" s="12">
        <v>0</v>
      </c>
      <c r="D286" s="13" t="s">
        <v>29</v>
      </c>
      <c r="E286" s="13" t="s">
        <v>595</v>
      </c>
      <c r="F286" s="13" t="s">
        <v>31</v>
      </c>
      <c r="G286" s="14" t="s">
        <v>79</v>
      </c>
      <c r="H286" s="14" t="s">
        <v>596</v>
      </c>
      <c r="I286" s="14" t="s">
        <v>34</v>
      </c>
      <c r="J286" s="20">
        <v>1</v>
      </c>
      <c r="K286" s="19">
        <v>1267893</v>
      </c>
      <c r="L286" s="19">
        <f t="shared" si="35"/>
        <v>1267893</v>
      </c>
      <c r="M286" s="17">
        <f t="shared" si="39"/>
        <v>5.7881367139811062E-3</v>
      </c>
      <c r="N286" s="21"/>
      <c r="O286" s="16">
        <v>1267892</v>
      </c>
      <c r="P286" s="16" t="str">
        <f t="shared" si="33"/>
        <v>SI CUMPLE</v>
      </c>
      <c r="Q286" s="57" t="s">
        <v>1114</v>
      </c>
      <c r="R286" s="16">
        <v>1267893</v>
      </c>
      <c r="S286" s="16" t="str">
        <f t="shared" si="37"/>
        <v>SI CUMPLE</v>
      </c>
      <c r="T286" s="57" t="s">
        <v>1113</v>
      </c>
      <c r="U286" s="16">
        <v>1267893</v>
      </c>
      <c r="V286" s="16" t="str">
        <f t="shared" si="38"/>
        <v>SI CUMPLE</v>
      </c>
      <c r="W286" s="58" t="s">
        <v>1113</v>
      </c>
      <c r="X286" s="16">
        <v>1014314.4</v>
      </c>
      <c r="Y286" s="78" t="str">
        <f t="shared" si="34"/>
        <v>SI CUMPLE</v>
      </c>
      <c r="Z286" s="71" t="s">
        <v>1114</v>
      </c>
      <c r="AA286" s="55">
        <f t="shared" si="40"/>
        <v>1267893</v>
      </c>
      <c r="AB286" s="54"/>
      <c r="AC286" s="54"/>
      <c r="AD286" s="63">
        <f t="shared" si="41"/>
        <v>5.7881367139811062E-3</v>
      </c>
      <c r="AE286" s="54"/>
    </row>
    <row r="287" spans="1:31" ht="15.75" customHeight="1">
      <c r="A287" s="12">
        <v>283</v>
      </c>
      <c r="B287" s="12">
        <v>1031210095</v>
      </c>
      <c r="C287" s="12">
        <v>0</v>
      </c>
      <c r="D287" s="13" t="s">
        <v>29</v>
      </c>
      <c r="E287" s="13" t="s">
        <v>597</v>
      </c>
      <c r="F287" s="13" t="s">
        <v>186</v>
      </c>
      <c r="G287" s="14" t="s">
        <v>186</v>
      </c>
      <c r="H287" s="14" t="s">
        <v>317</v>
      </c>
      <c r="I287" s="14" t="s">
        <v>187</v>
      </c>
      <c r="J287" s="20">
        <v>168</v>
      </c>
      <c r="K287" s="19">
        <v>7504</v>
      </c>
      <c r="L287" s="19">
        <f t="shared" si="35"/>
        <v>1260672</v>
      </c>
      <c r="M287" s="17">
        <f t="shared" si="39"/>
        <v>5.7551716804872255E-3</v>
      </c>
      <c r="N287" s="21"/>
      <c r="O287" s="16">
        <v>7503</v>
      </c>
      <c r="P287" s="16" t="str">
        <f t="shared" si="33"/>
        <v>SI CUMPLE</v>
      </c>
      <c r="Q287" s="57" t="s">
        <v>1114</v>
      </c>
      <c r="R287" s="16">
        <v>7504</v>
      </c>
      <c r="S287" s="16" t="str">
        <f t="shared" si="37"/>
        <v>SI CUMPLE</v>
      </c>
      <c r="T287" s="57" t="s">
        <v>1117</v>
      </c>
      <c r="U287" s="16">
        <v>7504</v>
      </c>
      <c r="V287" s="16" t="str">
        <f t="shared" si="38"/>
        <v>SI CUMPLE</v>
      </c>
      <c r="W287" s="58" t="s">
        <v>1113</v>
      </c>
      <c r="X287" s="16">
        <v>6003.2</v>
      </c>
      <c r="Y287" s="78" t="str">
        <f t="shared" si="34"/>
        <v>SI CUMPLE</v>
      </c>
      <c r="Z287" s="71" t="s">
        <v>1114</v>
      </c>
      <c r="AA287" s="55">
        <f t="shared" si="40"/>
        <v>7504</v>
      </c>
      <c r="AB287" s="54"/>
      <c r="AC287" s="54"/>
      <c r="AD287" s="63">
        <f t="shared" si="41"/>
        <v>5.7551716804872255E-3</v>
      </c>
      <c r="AE287" s="54"/>
    </row>
    <row r="288" spans="1:31" ht="15.75" customHeight="1">
      <c r="A288" s="12">
        <v>284</v>
      </c>
      <c r="B288" s="12">
        <v>1031211165</v>
      </c>
      <c r="C288" s="12">
        <v>0</v>
      </c>
      <c r="D288" s="13" t="s">
        <v>29</v>
      </c>
      <c r="E288" s="13" t="s">
        <v>598</v>
      </c>
      <c r="F288" s="13" t="s">
        <v>186</v>
      </c>
      <c r="G288" s="13" t="s">
        <v>471</v>
      </c>
      <c r="H288" s="14" t="s">
        <v>599</v>
      </c>
      <c r="I288" s="14" t="s">
        <v>187</v>
      </c>
      <c r="J288" s="20">
        <v>1141</v>
      </c>
      <c r="K288" s="19">
        <v>1097</v>
      </c>
      <c r="L288" s="19">
        <f t="shared" si="35"/>
        <v>1251677</v>
      </c>
      <c r="M288" s="17">
        <f t="shared" si="39"/>
        <v>5.7141080499267128E-3</v>
      </c>
      <c r="N288" s="21"/>
      <c r="O288" s="16">
        <v>1096</v>
      </c>
      <c r="P288" s="16" t="str">
        <f t="shared" si="33"/>
        <v>SI CUMPLE</v>
      </c>
      <c r="Q288" s="57" t="s">
        <v>1114</v>
      </c>
      <c r="R288" s="16">
        <v>1097</v>
      </c>
      <c r="S288" s="16" t="str">
        <f t="shared" si="37"/>
        <v>SI CUMPLE</v>
      </c>
      <c r="T288" s="57" t="s">
        <v>1113</v>
      </c>
      <c r="U288" s="16">
        <v>1097</v>
      </c>
      <c r="V288" s="16" t="str">
        <f t="shared" si="38"/>
        <v>SI CUMPLE</v>
      </c>
      <c r="W288" s="58" t="s">
        <v>1113</v>
      </c>
      <c r="X288" s="16">
        <v>877.6</v>
      </c>
      <c r="Y288" s="78" t="str">
        <f t="shared" si="34"/>
        <v>SI CUMPLE</v>
      </c>
      <c r="Z288" s="71" t="s">
        <v>1114</v>
      </c>
      <c r="AA288" s="55">
        <f t="shared" si="40"/>
        <v>1097</v>
      </c>
      <c r="AB288" s="54"/>
      <c r="AC288" s="54"/>
      <c r="AD288" s="63">
        <f t="shared" si="41"/>
        <v>5.7141080499267128E-3</v>
      </c>
      <c r="AE288" s="54"/>
    </row>
    <row r="289" spans="1:31" ht="15.75" customHeight="1">
      <c r="A289" s="12">
        <v>285</v>
      </c>
      <c r="B289" s="12">
        <v>1031212005</v>
      </c>
      <c r="C289" s="12">
        <v>0</v>
      </c>
      <c r="D289" s="13" t="s">
        <v>29</v>
      </c>
      <c r="E289" s="13" t="s">
        <v>600</v>
      </c>
      <c r="F289" s="13" t="s">
        <v>186</v>
      </c>
      <c r="G289" s="14" t="s">
        <v>186</v>
      </c>
      <c r="H289" s="14" t="s">
        <v>601</v>
      </c>
      <c r="I289" s="14" t="s">
        <v>187</v>
      </c>
      <c r="J289" s="20">
        <v>3024</v>
      </c>
      <c r="K289" s="19">
        <v>595</v>
      </c>
      <c r="L289" s="19">
        <f t="shared" si="35"/>
        <v>1799280</v>
      </c>
      <c r="M289" s="17">
        <f t="shared" si="39"/>
        <v>8.2140043574118037E-3</v>
      </c>
      <c r="N289" s="21"/>
      <c r="O289" s="16">
        <v>593.5</v>
      </c>
      <c r="P289" s="16" t="str">
        <f t="shared" si="33"/>
        <v>SI CUMPLE</v>
      </c>
      <c r="Q289" s="57" t="s">
        <v>1114</v>
      </c>
      <c r="R289" s="16">
        <v>594</v>
      </c>
      <c r="S289" s="16" t="str">
        <f t="shared" si="37"/>
        <v>SI CUMPLE</v>
      </c>
      <c r="T289" s="57" t="s">
        <v>1113</v>
      </c>
      <c r="U289" s="16">
        <v>500</v>
      </c>
      <c r="V289" s="16" t="str">
        <f t="shared" si="38"/>
        <v>SI CUMPLE</v>
      </c>
      <c r="W289" s="58" t="s">
        <v>1113</v>
      </c>
      <c r="X289" s="16">
        <v>475.6</v>
      </c>
      <c r="Y289" s="78" t="str">
        <f t="shared" si="34"/>
        <v>SI CUMPLE</v>
      </c>
      <c r="Z289" s="71" t="s">
        <v>1114</v>
      </c>
      <c r="AA289" s="55">
        <f t="shared" si="40"/>
        <v>500</v>
      </c>
      <c r="AB289" s="54"/>
      <c r="AC289" s="54"/>
      <c r="AD289" s="63">
        <f t="shared" si="41"/>
        <v>8.2140043574118037E-3</v>
      </c>
      <c r="AE289" s="54"/>
    </row>
    <row r="290" spans="1:31" ht="15.75" customHeight="1">
      <c r="A290" s="12">
        <v>286</v>
      </c>
      <c r="B290" s="12">
        <v>1031220079</v>
      </c>
      <c r="C290" s="12">
        <v>0</v>
      </c>
      <c r="D290" s="13" t="s">
        <v>29</v>
      </c>
      <c r="E290" s="13" t="s">
        <v>602</v>
      </c>
      <c r="F290" s="13" t="s">
        <v>186</v>
      </c>
      <c r="G290" s="14" t="s">
        <v>186</v>
      </c>
      <c r="H290" s="14" t="s">
        <v>603</v>
      </c>
      <c r="I290" s="14" t="s">
        <v>187</v>
      </c>
      <c r="J290" s="20">
        <v>665</v>
      </c>
      <c r="K290" s="19">
        <v>1859</v>
      </c>
      <c r="L290" s="19">
        <f t="shared" si="35"/>
        <v>1236235</v>
      </c>
      <c r="M290" s="17">
        <f t="shared" si="39"/>
        <v>5.6436128211201052E-3</v>
      </c>
      <c r="N290" s="21"/>
      <c r="O290" s="16">
        <v>1858</v>
      </c>
      <c r="P290" s="16" t="str">
        <f t="shared" si="33"/>
        <v>SI CUMPLE</v>
      </c>
      <c r="Q290" s="57" t="s">
        <v>1114</v>
      </c>
      <c r="R290" s="16">
        <v>594</v>
      </c>
      <c r="S290" s="16" t="str">
        <f t="shared" si="37"/>
        <v>SI CUMPLE</v>
      </c>
      <c r="T290" s="57" t="s">
        <v>1117</v>
      </c>
      <c r="U290" s="16">
        <v>1859</v>
      </c>
      <c r="V290" s="16" t="str">
        <f t="shared" si="38"/>
        <v>SI CUMPLE</v>
      </c>
      <c r="W290" s="58" t="s">
        <v>1113</v>
      </c>
      <c r="X290" s="16">
        <v>1487.2</v>
      </c>
      <c r="Y290" s="78" t="str">
        <f t="shared" si="34"/>
        <v>SI CUMPLE</v>
      </c>
      <c r="Z290" s="71" t="s">
        <v>1114</v>
      </c>
      <c r="AA290" s="55">
        <f t="shared" si="40"/>
        <v>1859</v>
      </c>
      <c r="AB290" s="54"/>
      <c r="AC290" s="54"/>
      <c r="AD290" s="63">
        <f t="shared" si="41"/>
        <v>5.6436128211201052E-3</v>
      </c>
      <c r="AE290" s="54"/>
    </row>
    <row r="291" spans="1:31" ht="15.75" customHeight="1">
      <c r="A291" s="12">
        <v>287</v>
      </c>
      <c r="B291" s="12">
        <v>1032150062</v>
      </c>
      <c r="C291" s="12">
        <v>0</v>
      </c>
      <c r="D291" s="13" t="s">
        <v>29</v>
      </c>
      <c r="E291" s="13" t="s">
        <v>604</v>
      </c>
      <c r="F291" s="13" t="s">
        <v>85</v>
      </c>
      <c r="G291" s="14" t="s">
        <v>79</v>
      </c>
      <c r="H291" s="14" t="s">
        <v>605</v>
      </c>
      <c r="I291" s="14" t="s">
        <v>34</v>
      </c>
      <c r="J291" s="20">
        <v>7</v>
      </c>
      <c r="K291" s="19">
        <v>173609</v>
      </c>
      <c r="L291" s="19">
        <f t="shared" si="35"/>
        <v>1215263</v>
      </c>
      <c r="M291" s="17">
        <f t="shared" si="39"/>
        <v>5.5478722474552834E-3</v>
      </c>
      <c r="N291" s="21" t="s">
        <v>338</v>
      </c>
      <c r="O291" s="16">
        <v>173608</v>
      </c>
      <c r="P291" s="16" t="str">
        <f t="shared" si="33"/>
        <v>SI CUMPLE</v>
      </c>
      <c r="Q291" s="57" t="s">
        <v>1114</v>
      </c>
      <c r="R291" s="16">
        <v>173609</v>
      </c>
      <c r="S291" s="16" t="str">
        <f t="shared" si="37"/>
        <v>SI CUMPLE</v>
      </c>
      <c r="T291" s="57" t="s">
        <v>1114</v>
      </c>
      <c r="U291" s="16">
        <v>173609</v>
      </c>
      <c r="V291" s="16" t="str">
        <f t="shared" si="38"/>
        <v>SI CUMPLE</v>
      </c>
      <c r="W291" s="58" t="s">
        <v>1113</v>
      </c>
      <c r="X291" s="16">
        <v>138887.20000000001</v>
      </c>
      <c r="Y291" s="78" t="str">
        <f t="shared" si="34"/>
        <v>SI CUMPLE</v>
      </c>
      <c r="Z291" s="71" t="s">
        <v>1114</v>
      </c>
      <c r="AA291" s="55">
        <f t="shared" si="40"/>
        <v>173609</v>
      </c>
      <c r="AB291" s="54"/>
      <c r="AC291" s="54"/>
      <c r="AD291" s="63">
        <f t="shared" si="41"/>
        <v>5.5478722474552834E-3</v>
      </c>
      <c r="AE291" s="54"/>
    </row>
    <row r="292" spans="1:31" ht="15.75" customHeight="1">
      <c r="A292" s="12">
        <v>288</v>
      </c>
      <c r="B292" s="12" t="s">
        <v>606</v>
      </c>
      <c r="C292" s="12">
        <v>0</v>
      </c>
      <c r="D292" s="13" t="s">
        <v>29</v>
      </c>
      <c r="E292" s="13" t="s">
        <v>607</v>
      </c>
      <c r="F292" s="13" t="s">
        <v>186</v>
      </c>
      <c r="G292" s="14" t="s">
        <v>186</v>
      </c>
      <c r="H292" s="14" t="s">
        <v>158</v>
      </c>
      <c r="I292" s="14" t="s">
        <v>187</v>
      </c>
      <c r="J292" s="20">
        <v>1085</v>
      </c>
      <c r="K292" s="19">
        <v>1118</v>
      </c>
      <c r="L292" s="19">
        <f t="shared" si="35"/>
        <v>1213030</v>
      </c>
      <c r="M292" s="17">
        <f t="shared" si="39"/>
        <v>5.5376782411138015E-3</v>
      </c>
      <c r="N292" s="21"/>
      <c r="O292" s="16">
        <v>1117</v>
      </c>
      <c r="P292" s="16" t="str">
        <f t="shared" si="33"/>
        <v>SI CUMPLE</v>
      </c>
      <c r="Q292" s="57" t="s">
        <v>1114</v>
      </c>
      <c r="R292" s="16">
        <v>1118</v>
      </c>
      <c r="S292" s="16" t="str">
        <f t="shared" si="37"/>
        <v>SI CUMPLE</v>
      </c>
      <c r="T292" s="57" t="s">
        <v>1113</v>
      </c>
      <c r="U292" s="16">
        <v>1118</v>
      </c>
      <c r="V292" s="16" t="str">
        <f t="shared" si="38"/>
        <v>SI CUMPLE</v>
      </c>
      <c r="W292" s="58" t="s">
        <v>1113</v>
      </c>
      <c r="X292" s="16">
        <v>894.4</v>
      </c>
      <c r="Y292" s="78" t="str">
        <f t="shared" si="34"/>
        <v>SI CUMPLE</v>
      </c>
      <c r="Z292" s="71" t="s">
        <v>1114</v>
      </c>
      <c r="AA292" s="55">
        <f t="shared" si="40"/>
        <v>1118</v>
      </c>
      <c r="AB292" s="54"/>
      <c r="AC292" s="54"/>
      <c r="AD292" s="63">
        <f t="shared" si="41"/>
        <v>5.5376782411138015E-3</v>
      </c>
      <c r="AE292" s="54"/>
    </row>
    <row r="293" spans="1:31" ht="15.75" customHeight="1">
      <c r="A293" s="12">
        <v>289</v>
      </c>
      <c r="B293" s="12">
        <v>1032210333</v>
      </c>
      <c r="C293" s="12">
        <v>0</v>
      </c>
      <c r="D293" s="13" t="s">
        <v>29</v>
      </c>
      <c r="E293" s="13" t="s">
        <v>608</v>
      </c>
      <c r="F293" s="13" t="s">
        <v>186</v>
      </c>
      <c r="G293" s="14" t="s">
        <v>186</v>
      </c>
      <c r="H293" s="14" t="s">
        <v>324</v>
      </c>
      <c r="I293" s="14" t="s">
        <v>187</v>
      </c>
      <c r="J293" s="20">
        <v>2</v>
      </c>
      <c r="K293" s="19">
        <v>605093</v>
      </c>
      <c r="L293" s="19">
        <f t="shared" si="35"/>
        <v>1210186</v>
      </c>
      <c r="M293" s="17">
        <f t="shared" si="39"/>
        <v>5.5246949209010058E-3</v>
      </c>
      <c r="N293" s="21"/>
      <c r="O293" s="16">
        <v>605092</v>
      </c>
      <c r="P293" s="16" t="str">
        <f t="shared" si="33"/>
        <v>SI CUMPLE</v>
      </c>
      <c r="Q293" s="57" t="s">
        <v>1114</v>
      </c>
      <c r="R293" s="16">
        <v>605093</v>
      </c>
      <c r="S293" s="16" t="str">
        <f t="shared" si="37"/>
        <v>SI CUMPLE</v>
      </c>
      <c r="T293" s="57" t="s">
        <v>1113</v>
      </c>
      <c r="U293" s="16">
        <v>500000</v>
      </c>
      <c r="V293" s="16" t="str">
        <f t="shared" si="38"/>
        <v>SI CUMPLE</v>
      </c>
      <c r="W293" s="58" t="s">
        <v>1113</v>
      </c>
      <c r="X293" s="16">
        <v>484074.4</v>
      </c>
      <c r="Y293" s="78" t="str">
        <f t="shared" si="34"/>
        <v>SI CUMPLE</v>
      </c>
      <c r="Z293" s="71" t="s">
        <v>1114</v>
      </c>
      <c r="AA293" s="55">
        <f t="shared" si="40"/>
        <v>500000</v>
      </c>
      <c r="AB293" s="54"/>
      <c r="AC293" s="54"/>
      <c r="AD293" s="63">
        <f t="shared" si="41"/>
        <v>5.5246949209010058E-3</v>
      </c>
      <c r="AE293" s="54"/>
    </row>
    <row r="294" spans="1:31" ht="15.75" customHeight="1">
      <c r="A294" s="12">
        <v>290</v>
      </c>
      <c r="B294" s="12">
        <v>1032150051</v>
      </c>
      <c r="C294" s="12">
        <v>0</v>
      </c>
      <c r="D294" s="13" t="s">
        <v>29</v>
      </c>
      <c r="E294" s="13" t="s">
        <v>609</v>
      </c>
      <c r="F294" s="13" t="s">
        <v>265</v>
      </c>
      <c r="G294" s="14" t="s">
        <v>79</v>
      </c>
      <c r="H294" s="14" t="s">
        <v>337</v>
      </c>
      <c r="I294" s="14" t="s">
        <v>34</v>
      </c>
      <c r="J294" s="20">
        <v>56</v>
      </c>
      <c r="K294" s="19">
        <v>21606</v>
      </c>
      <c r="L294" s="19">
        <f t="shared" si="35"/>
        <v>1209936</v>
      </c>
      <c r="M294" s="17">
        <f t="shared" si="39"/>
        <v>5.5235536304462946E-3</v>
      </c>
      <c r="N294" s="21" t="s">
        <v>338</v>
      </c>
      <c r="O294" s="16">
        <v>21605</v>
      </c>
      <c r="P294" s="16" t="str">
        <f t="shared" si="33"/>
        <v>SI CUMPLE</v>
      </c>
      <c r="Q294" s="57" t="s">
        <v>1114</v>
      </c>
      <c r="R294" s="16">
        <v>21606</v>
      </c>
      <c r="S294" s="16" t="str">
        <f t="shared" si="37"/>
        <v>SI CUMPLE</v>
      </c>
      <c r="T294" s="57" t="s">
        <v>1113</v>
      </c>
      <c r="U294" s="16">
        <v>21606</v>
      </c>
      <c r="V294" s="16" t="str">
        <f t="shared" si="38"/>
        <v>SI CUMPLE</v>
      </c>
      <c r="W294" s="58" t="s">
        <v>1113</v>
      </c>
      <c r="X294" s="16">
        <v>17284.8</v>
      </c>
      <c r="Y294" s="78" t="str">
        <f t="shared" si="34"/>
        <v>SI CUMPLE</v>
      </c>
      <c r="Z294" s="71" t="s">
        <v>1114</v>
      </c>
      <c r="AA294" s="55">
        <f t="shared" si="40"/>
        <v>21606</v>
      </c>
      <c r="AB294" s="54"/>
      <c r="AC294" s="54"/>
      <c r="AD294" s="63">
        <f t="shared" si="41"/>
        <v>5.5235536304462946E-3</v>
      </c>
      <c r="AE294" s="54"/>
    </row>
    <row r="295" spans="1:31" ht="15.75" customHeight="1">
      <c r="A295" s="12">
        <v>291</v>
      </c>
      <c r="B295" s="12">
        <v>1031220790</v>
      </c>
      <c r="C295" s="12">
        <v>0</v>
      </c>
      <c r="D295" s="13" t="s">
        <v>29</v>
      </c>
      <c r="E295" s="13" t="s">
        <v>610</v>
      </c>
      <c r="F295" s="13" t="s">
        <v>186</v>
      </c>
      <c r="G295" s="14" t="s">
        <v>186</v>
      </c>
      <c r="H295" s="14" t="s">
        <v>611</v>
      </c>
      <c r="I295" s="14" t="s">
        <v>187</v>
      </c>
      <c r="J295" s="20">
        <v>247</v>
      </c>
      <c r="K295" s="19">
        <v>4910</v>
      </c>
      <c r="L295" s="19">
        <f t="shared" si="35"/>
        <v>1212770</v>
      </c>
      <c r="M295" s="17">
        <f t="shared" si="39"/>
        <v>5.5364912990409016E-3</v>
      </c>
      <c r="N295" s="21"/>
      <c r="O295" s="16">
        <v>4908.5</v>
      </c>
      <c r="P295" s="16" t="str">
        <f t="shared" si="33"/>
        <v>SI CUMPLE</v>
      </c>
      <c r="Q295" s="57" t="s">
        <v>1114</v>
      </c>
      <c r="R295" s="16">
        <v>4909</v>
      </c>
      <c r="S295" s="16" t="str">
        <f t="shared" si="37"/>
        <v>SI CUMPLE</v>
      </c>
      <c r="T295" s="57" t="s">
        <v>1113</v>
      </c>
      <c r="U295" s="16">
        <v>4910</v>
      </c>
      <c r="V295" s="16" t="str">
        <f t="shared" si="38"/>
        <v>SI CUMPLE</v>
      </c>
      <c r="W295" s="58" t="s">
        <v>1113</v>
      </c>
      <c r="X295" s="16">
        <v>3927.6</v>
      </c>
      <c r="Y295" s="78" t="str">
        <f t="shared" si="34"/>
        <v>SI CUMPLE</v>
      </c>
      <c r="Z295" s="71" t="s">
        <v>1114</v>
      </c>
      <c r="AA295" s="55">
        <f t="shared" si="40"/>
        <v>4910</v>
      </c>
      <c r="AB295" s="54"/>
      <c r="AC295" s="54"/>
      <c r="AD295" s="63">
        <f t="shared" si="41"/>
        <v>5.5364912990409016E-3</v>
      </c>
      <c r="AE295" s="54"/>
    </row>
    <row r="296" spans="1:31" ht="15.75" customHeight="1">
      <c r="A296" s="12">
        <v>292</v>
      </c>
      <c r="B296" s="12">
        <v>1031440039</v>
      </c>
      <c r="C296" s="12">
        <v>0</v>
      </c>
      <c r="D296" s="13" t="s">
        <v>29</v>
      </c>
      <c r="E296" s="13" t="s">
        <v>612</v>
      </c>
      <c r="F296" s="13" t="s">
        <v>180</v>
      </c>
      <c r="G296" s="14" t="s">
        <v>181</v>
      </c>
      <c r="H296" s="14" t="s">
        <v>613</v>
      </c>
      <c r="I296" s="14" t="s">
        <v>183</v>
      </c>
      <c r="J296" s="20">
        <v>14</v>
      </c>
      <c r="K296" s="19">
        <v>85683</v>
      </c>
      <c r="L296" s="19">
        <f t="shared" si="35"/>
        <v>1199562</v>
      </c>
      <c r="M296" s="17">
        <f t="shared" si="39"/>
        <v>5.4761946417375947E-3</v>
      </c>
      <c r="N296" s="21" t="s">
        <v>577</v>
      </c>
      <c r="O296" s="16">
        <v>85682</v>
      </c>
      <c r="P296" s="16" t="str">
        <f t="shared" si="33"/>
        <v>SI CUMPLE</v>
      </c>
      <c r="Q296" s="57" t="s">
        <v>1114</v>
      </c>
      <c r="R296" s="16">
        <v>85683</v>
      </c>
      <c r="S296" s="16" t="str">
        <f t="shared" si="37"/>
        <v>SI CUMPLE</v>
      </c>
      <c r="T296" s="57" t="s">
        <v>1113</v>
      </c>
      <c r="U296" s="16">
        <v>85683</v>
      </c>
      <c r="V296" s="16" t="str">
        <f t="shared" si="38"/>
        <v>SI CUMPLE</v>
      </c>
      <c r="W296" s="58" t="s">
        <v>1113</v>
      </c>
      <c r="X296" s="16">
        <v>68546.399999999994</v>
      </c>
      <c r="Y296" s="78" t="str">
        <f t="shared" si="34"/>
        <v>SI CUMPLE</v>
      </c>
      <c r="Z296" s="71" t="s">
        <v>1114</v>
      </c>
      <c r="AA296" s="55">
        <f t="shared" si="40"/>
        <v>85683</v>
      </c>
      <c r="AB296" s="54"/>
      <c r="AC296" s="54"/>
      <c r="AD296" s="63">
        <f t="shared" si="41"/>
        <v>5.4761946417375947E-3</v>
      </c>
      <c r="AE296" s="54"/>
    </row>
    <row r="297" spans="1:31" ht="15.75" customHeight="1">
      <c r="A297" s="12">
        <v>293</v>
      </c>
      <c r="B297" s="12">
        <v>1032130004</v>
      </c>
      <c r="C297" s="12">
        <v>0</v>
      </c>
      <c r="D297" s="13" t="s">
        <v>29</v>
      </c>
      <c r="E297" s="13" t="s">
        <v>614</v>
      </c>
      <c r="F297" s="13" t="s">
        <v>31</v>
      </c>
      <c r="G297" s="14" t="s">
        <v>79</v>
      </c>
      <c r="H297" s="14" t="s">
        <v>615</v>
      </c>
      <c r="I297" s="14" t="s">
        <v>34</v>
      </c>
      <c r="J297" s="20">
        <v>105</v>
      </c>
      <c r="K297" s="19">
        <v>11325</v>
      </c>
      <c r="L297" s="19">
        <f t="shared" si="35"/>
        <v>1189125</v>
      </c>
      <c r="M297" s="17">
        <f t="shared" si="39"/>
        <v>5.4285480478343069E-3</v>
      </c>
      <c r="N297" s="21"/>
      <c r="O297" s="16">
        <v>11324</v>
      </c>
      <c r="P297" s="16" t="str">
        <f t="shared" ref="P297:P360" si="42">IF(O297&lt;=K297,"SI CUMPLE","NO CUMPLE")</f>
        <v>SI CUMPLE</v>
      </c>
      <c r="Q297" s="57" t="s">
        <v>1114</v>
      </c>
      <c r="R297" s="16">
        <v>11325</v>
      </c>
      <c r="S297" s="16" t="str">
        <f t="shared" si="37"/>
        <v>SI CUMPLE</v>
      </c>
      <c r="T297" s="57" t="s">
        <v>1113</v>
      </c>
      <c r="U297" s="16">
        <v>11325</v>
      </c>
      <c r="V297" s="16" t="str">
        <f t="shared" si="38"/>
        <v>SI CUMPLE</v>
      </c>
      <c r="W297" s="58" t="s">
        <v>1113</v>
      </c>
      <c r="X297" s="16">
        <v>9060</v>
      </c>
      <c r="Y297" s="78" t="str">
        <f t="shared" ref="Y297:Y360" si="43">IF(X297&lt;=K297,"SI CUMPLE","NO CUMPLE")</f>
        <v>SI CUMPLE</v>
      </c>
      <c r="Z297" s="71" t="s">
        <v>1114</v>
      </c>
      <c r="AA297" s="55">
        <f t="shared" si="40"/>
        <v>11325</v>
      </c>
      <c r="AB297" s="54"/>
      <c r="AC297" s="54"/>
      <c r="AD297" s="63">
        <f t="shared" si="41"/>
        <v>5.4285480478343069E-3</v>
      </c>
      <c r="AE297" s="54"/>
    </row>
    <row r="298" spans="1:31" ht="15.75" customHeight="1">
      <c r="A298" s="12">
        <v>294</v>
      </c>
      <c r="B298" s="12">
        <v>1031020083</v>
      </c>
      <c r="C298" s="12">
        <v>0</v>
      </c>
      <c r="D298" s="13" t="s">
        <v>29</v>
      </c>
      <c r="E298" s="13" t="s">
        <v>616</v>
      </c>
      <c r="F298" s="13" t="s">
        <v>617</v>
      </c>
      <c r="G298" s="14" t="s">
        <v>618</v>
      </c>
      <c r="H298" s="14" t="s">
        <v>619</v>
      </c>
      <c r="I298" s="14" t="s">
        <v>187</v>
      </c>
      <c r="J298" s="20">
        <v>63</v>
      </c>
      <c r="K298" s="19">
        <v>18741</v>
      </c>
      <c r="L298" s="19">
        <f t="shared" si="35"/>
        <v>1180683</v>
      </c>
      <c r="M298" s="17">
        <f t="shared" si="39"/>
        <v>5.3900089517596155E-3</v>
      </c>
      <c r="N298" s="21"/>
      <c r="O298" s="16">
        <v>18740</v>
      </c>
      <c r="P298" s="16" t="str">
        <f t="shared" si="42"/>
        <v>SI CUMPLE</v>
      </c>
      <c r="Q298" s="57" t="s">
        <v>1114</v>
      </c>
      <c r="R298" s="16">
        <v>18741</v>
      </c>
      <c r="S298" s="16" t="str">
        <f t="shared" si="37"/>
        <v>SI CUMPLE</v>
      </c>
      <c r="T298" s="57" t="s">
        <v>1113</v>
      </c>
      <c r="U298" s="16">
        <v>18741</v>
      </c>
      <c r="V298" s="16" t="str">
        <f t="shared" si="38"/>
        <v>SI CUMPLE</v>
      </c>
      <c r="W298" s="58" t="s">
        <v>1113</v>
      </c>
      <c r="X298" s="16">
        <v>14992.8</v>
      </c>
      <c r="Y298" s="78" t="str">
        <f t="shared" si="43"/>
        <v>SI CUMPLE</v>
      </c>
      <c r="Z298" s="71" t="s">
        <v>1114</v>
      </c>
      <c r="AA298" s="55">
        <f t="shared" si="40"/>
        <v>18741</v>
      </c>
      <c r="AB298" s="54"/>
      <c r="AC298" s="54"/>
      <c r="AD298" s="63">
        <f t="shared" si="41"/>
        <v>5.3900089517596155E-3</v>
      </c>
      <c r="AE298" s="54"/>
    </row>
    <row r="299" spans="1:31" ht="15.75" customHeight="1">
      <c r="A299" s="12">
        <v>295</v>
      </c>
      <c r="B299" s="12">
        <v>1031810116</v>
      </c>
      <c r="C299" s="12">
        <v>0</v>
      </c>
      <c r="D299" s="13" t="s">
        <v>29</v>
      </c>
      <c r="E299" s="41" t="s">
        <v>1099</v>
      </c>
      <c r="F299" s="13" t="s">
        <v>186</v>
      </c>
      <c r="G299" s="14" t="s">
        <v>186</v>
      </c>
      <c r="H299" s="14" t="s">
        <v>620</v>
      </c>
      <c r="I299" s="14" t="s">
        <v>187</v>
      </c>
      <c r="J299" s="20">
        <v>483</v>
      </c>
      <c r="K299" s="19">
        <v>2440</v>
      </c>
      <c r="L299" s="19">
        <f t="shared" si="35"/>
        <v>1178520</v>
      </c>
      <c r="M299" s="17">
        <f t="shared" si="39"/>
        <v>5.3801345067454537E-3</v>
      </c>
      <c r="N299" s="21"/>
      <c r="O299" s="16">
        <v>2439</v>
      </c>
      <c r="P299" s="16" t="str">
        <f t="shared" si="42"/>
        <v>SI CUMPLE</v>
      </c>
      <c r="Q299" s="57" t="s">
        <v>1114</v>
      </c>
      <c r="R299" s="16">
        <v>2440</v>
      </c>
      <c r="S299" s="16" t="str">
        <f t="shared" si="37"/>
        <v>SI CUMPLE</v>
      </c>
      <c r="T299" s="57" t="s">
        <v>1113</v>
      </c>
      <c r="U299" s="16">
        <v>2440</v>
      </c>
      <c r="V299" s="16" t="str">
        <f t="shared" si="38"/>
        <v>SI CUMPLE</v>
      </c>
      <c r="W299" s="58" t="s">
        <v>1113</v>
      </c>
      <c r="X299" s="16">
        <v>1952</v>
      </c>
      <c r="Y299" s="78" t="str">
        <f t="shared" si="43"/>
        <v>SI CUMPLE</v>
      </c>
      <c r="Z299" s="71" t="s">
        <v>1114</v>
      </c>
      <c r="AA299" s="55">
        <f t="shared" si="40"/>
        <v>2440</v>
      </c>
      <c r="AB299" s="54"/>
      <c r="AC299" s="54"/>
      <c r="AD299" s="63">
        <f t="shared" si="41"/>
        <v>5.3801345067454537E-3</v>
      </c>
      <c r="AE299" s="54"/>
    </row>
    <row r="300" spans="1:31" ht="15.75" customHeight="1">
      <c r="A300" s="12">
        <v>296</v>
      </c>
      <c r="B300" s="12">
        <v>1031870175</v>
      </c>
      <c r="C300" s="12">
        <v>0</v>
      </c>
      <c r="D300" s="13" t="s">
        <v>29</v>
      </c>
      <c r="E300" s="13" t="s">
        <v>621</v>
      </c>
      <c r="F300" s="13" t="s">
        <v>186</v>
      </c>
      <c r="G300" s="14" t="s">
        <v>186</v>
      </c>
      <c r="H300" s="14" t="s">
        <v>232</v>
      </c>
      <c r="I300" s="14" t="s">
        <v>187</v>
      </c>
      <c r="J300" s="20">
        <v>385</v>
      </c>
      <c r="K300" s="19">
        <v>2988</v>
      </c>
      <c r="L300" s="19">
        <f t="shared" si="35"/>
        <v>1150380</v>
      </c>
      <c r="M300" s="17">
        <f t="shared" si="39"/>
        <v>5.2516708531631495E-3</v>
      </c>
      <c r="N300" s="21"/>
      <c r="O300" s="16">
        <v>2987</v>
      </c>
      <c r="P300" s="16" t="str">
        <f t="shared" si="42"/>
        <v>SI CUMPLE</v>
      </c>
      <c r="Q300" s="57" t="s">
        <v>1114</v>
      </c>
      <c r="R300" s="16">
        <v>2988</v>
      </c>
      <c r="S300" s="16" t="str">
        <f t="shared" si="37"/>
        <v>SI CUMPLE</v>
      </c>
      <c r="T300" s="57" t="s">
        <v>1114</v>
      </c>
      <c r="U300" s="16">
        <v>2500</v>
      </c>
      <c r="V300" s="16" t="str">
        <f t="shared" si="38"/>
        <v>SI CUMPLE</v>
      </c>
      <c r="W300" s="58" t="s">
        <v>1113</v>
      </c>
      <c r="X300" s="16">
        <v>2390.4</v>
      </c>
      <c r="Y300" s="78" t="str">
        <f t="shared" si="43"/>
        <v>SI CUMPLE</v>
      </c>
      <c r="Z300" s="71" t="s">
        <v>1114</v>
      </c>
      <c r="AA300" s="55">
        <f t="shared" si="40"/>
        <v>2500</v>
      </c>
      <c r="AB300" s="54"/>
      <c r="AC300" s="54"/>
      <c r="AD300" s="63">
        <f t="shared" si="41"/>
        <v>5.2516708531631495E-3</v>
      </c>
      <c r="AE300" s="54"/>
    </row>
    <row r="301" spans="1:31" ht="15.75" customHeight="1">
      <c r="A301" s="12">
        <v>297</v>
      </c>
      <c r="B301" s="12">
        <v>1032144009</v>
      </c>
      <c r="C301" s="12">
        <v>0</v>
      </c>
      <c r="D301" s="13" t="s">
        <v>29</v>
      </c>
      <c r="E301" s="13" t="s">
        <v>622</v>
      </c>
      <c r="F301" s="13" t="s">
        <v>31</v>
      </c>
      <c r="G301" s="14" t="s">
        <v>175</v>
      </c>
      <c r="H301" s="14" t="s">
        <v>623</v>
      </c>
      <c r="I301" s="14" t="s">
        <v>34</v>
      </c>
      <c r="J301" s="20">
        <v>1</v>
      </c>
      <c r="K301" s="19">
        <v>1148972</v>
      </c>
      <c r="L301" s="19">
        <f t="shared" si="35"/>
        <v>1148972</v>
      </c>
      <c r="M301" s="17">
        <f t="shared" si="39"/>
        <v>5.2452431053222155E-3</v>
      </c>
      <c r="N301" s="21"/>
      <c r="O301" s="16">
        <v>1148971</v>
      </c>
      <c r="P301" s="16" t="str">
        <f t="shared" si="42"/>
        <v>SI CUMPLE</v>
      </c>
      <c r="Q301" s="57" t="s">
        <v>1114</v>
      </c>
      <c r="R301" s="16">
        <v>1148972</v>
      </c>
      <c r="S301" s="16" t="str">
        <f t="shared" si="37"/>
        <v>SI CUMPLE</v>
      </c>
      <c r="T301" s="57" t="s">
        <v>1113</v>
      </c>
      <c r="U301" s="16">
        <v>1148972</v>
      </c>
      <c r="V301" s="16" t="str">
        <f t="shared" si="38"/>
        <v>SI CUMPLE</v>
      </c>
      <c r="W301" s="58" t="s">
        <v>1113</v>
      </c>
      <c r="X301" s="16">
        <v>919177.6</v>
      </c>
      <c r="Y301" s="78" t="str">
        <f t="shared" si="43"/>
        <v>SI CUMPLE</v>
      </c>
      <c r="Z301" s="71" t="s">
        <v>1114</v>
      </c>
      <c r="AA301" s="55">
        <f t="shared" si="40"/>
        <v>1148972</v>
      </c>
      <c r="AB301" s="54"/>
      <c r="AC301" s="54"/>
      <c r="AD301" s="63">
        <f t="shared" si="41"/>
        <v>5.2452431053222155E-3</v>
      </c>
      <c r="AE301" s="54"/>
    </row>
    <row r="302" spans="1:31" ht="15.75" customHeight="1">
      <c r="A302" s="12">
        <v>298</v>
      </c>
      <c r="B302" s="12">
        <v>1031212020</v>
      </c>
      <c r="C302" s="12">
        <v>0</v>
      </c>
      <c r="D302" s="13" t="s">
        <v>29</v>
      </c>
      <c r="E302" s="13" t="s">
        <v>624</v>
      </c>
      <c r="F302" s="13" t="s">
        <v>31</v>
      </c>
      <c r="G302" s="14" t="s">
        <v>79</v>
      </c>
      <c r="H302" s="14" t="s">
        <v>625</v>
      </c>
      <c r="I302" s="14" t="s">
        <v>34</v>
      </c>
      <c r="J302" s="20">
        <v>42</v>
      </c>
      <c r="K302" s="19">
        <v>27315</v>
      </c>
      <c r="L302" s="19">
        <f t="shared" si="35"/>
        <v>1147230</v>
      </c>
      <c r="M302" s="17">
        <f t="shared" si="39"/>
        <v>5.2372905934337868E-3</v>
      </c>
      <c r="N302" s="21"/>
      <c r="O302" s="16">
        <v>27314</v>
      </c>
      <c r="P302" s="16" t="str">
        <f t="shared" si="42"/>
        <v>SI CUMPLE</v>
      </c>
      <c r="Q302" s="57" t="s">
        <v>1114</v>
      </c>
      <c r="R302" s="16">
        <v>27315</v>
      </c>
      <c r="S302" s="16" t="str">
        <f t="shared" si="37"/>
        <v>SI CUMPLE</v>
      </c>
      <c r="T302" s="57" t="s">
        <v>1114</v>
      </c>
      <c r="U302" s="16">
        <v>27315</v>
      </c>
      <c r="V302" s="16" t="str">
        <f t="shared" si="38"/>
        <v>SI CUMPLE</v>
      </c>
      <c r="W302" s="58" t="s">
        <v>1113</v>
      </c>
      <c r="X302" s="16">
        <v>21852</v>
      </c>
      <c r="Y302" s="78" t="str">
        <f t="shared" si="43"/>
        <v>SI CUMPLE</v>
      </c>
      <c r="Z302" s="71" t="s">
        <v>1114</v>
      </c>
      <c r="AA302" s="55">
        <f t="shared" si="40"/>
        <v>27315</v>
      </c>
      <c r="AB302" s="54"/>
      <c r="AC302" s="54"/>
      <c r="AD302" s="63">
        <f t="shared" si="41"/>
        <v>5.2372905934337868E-3</v>
      </c>
      <c r="AE302" s="54"/>
    </row>
    <row r="303" spans="1:31" ht="15.75" customHeight="1">
      <c r="A303" s="12">
        <v>299</v>
      </c>
      <c r="B303" s="12">
        <v>1031212002</v>
      </c>
      <c r="C303" s="12">
        <v>0</v>
      </c>
      <c r="D303" s="13" t="s">
        <v>29</v>
      </c>
      <c r="E303" s="13" t="s">
        <v>626</v>
      </c>
      <c r="F303" s="13" t="s">
        <v>186</v>
      </c>
      <c r="G303" s="14" t="s">
        <v>186</v>
      </c>
      <c r="H303" s="14" t="s">
        <v>627</v>
      </c>
      <c r="I303" s="14" t="s">
        <v>187</v>
      </c>
      <c r="J303" s="20">
        <v>5474</v>
      </c>
      <c r="K303" s="19">
        <v>297</v>
      </c>
      <c r="L303" s="19">
        <f t="shared" si="35"/>
        <v>1625778</v>
      </c>
      <c r="M303" s="17">
        <f t="shared" si="39"/>
        <v>7.421939651518523E-3</v>
      </c>
      <c r="N303" s="21"/>
      <c r="O303" s="16">
        <v>296.25</v>
      </c>
      <c r="P303" s="16" t="str">
        <f t="shared" si="42"/>
        <v>SI CUMPLE</v>
      </c>
      <c r="Q303" s="57" t="s">
        <v>1114</v>
      </c>
      <c r="R303" s="16">
        <v>297</v>
      </c>
      <c r="S303" s="16" t="str">
        <f t="shared" si="37"/>
        <v>SI CUMPLE</v>
      </c>
      <c r="T303" s="57" t="s">
        <v>1113</v>
      </c>
      <c r="U303" s="16">
        <v>250</v>
      </c>
      <c r="V303" s="16" t="str">
        <f t="shared" si="38"/>
        <v>SI CUMPLE</v>
      </c>
      <c r="W303" s="58" t="s">
        <v>1113</v>
      </c>
      <c r="X303" s="16">
        <v>237.8</v>
      </c>
      <c r="Y303" s="78" t="str">
        <f t="shared" si="43"/>
        <v>SI CUMPLE</v>
      </c>
      <c r="Z303" s="71" t="s">
        <v>1114</v>
      </c>
      <c r="AA303" s="55">
        <f t="shared" si="40"/>
        <v>250</v>
      </c>
      <c r="AB303" s="54"/>
      <c r="AC303" s="54"/>
      <c r="AD303" s="63">
        <f t="shared" si="41"/>
        <v>7.421939651518523E-3</v>
      </c>
      <c r="AE303" s="54"/>
    </row>
    <row r="304" spans="1:31" ht="15.75" customHeight="1">
      <c r="A304" s="12">
        <v>300</v>
      </c>
      <c r="B304" s="12">
        <v>1032130075</v>
      </c>
      <c r="C304" s="12">
        <v>0</v>
      </c>
      <c r="D304" s="13" t="s">
        <v>29</v>
      </c>
      <c r="E304" s="13" t="s">
        <v>628</v>
      </c>
      <c r="F304" s="13" t="s">
        <v>629</v>
      </c>
      <c r="G304" s="14" t="s">
        <v>79</v>
      </c>
      <c r="H304" s="14" t="s">
        <v>630</v>
      </c>
      <c r="I304" s="14" t="s">
        <v>34</v>
      </c>
      <c r="J304" s="20">
        <v>1</v>
      </c>
      <c r="K304" s="19">
        <v>1286292</v>
      </c>
      <c r="L304" s="19">
        <f t="shared" si="35"/>
        <v>1286292</v>
      </c>
      <c r="M304" s="17">
        <f t="shared" si="39"/>
        <v>5.872131126286039E-3</v>
      </c>
      <c r="N304" s="21"/>
      <c r="O304" s="16">
        <v>1117580</v>
      </c>
      <c r="P304" s="16" t="str">
        <f t="shared" si="42"/>
        <v>SI CUMPLE</v>
      </c>
      <c r="Q304" s="57" t="s">
        <v>1114</v>
      </c>
      <c r="R304" s="16">
        <v>42876</v>
      </c>
      <c r="S304" s="16" t="str">
        <f t="shared" si="37"/>
        <v>SI CUMPLE</v>
      </c>
      <c r="T304" s="57" t="s">
        <v>1114</v>
      </c>
      <c r="U304" s="16">
        <v>1286292</v>
      </c>
      <c r="V304" s="16" t="str">
        <f t="shared" si="38"/>
        <v>SI CUMPLE</v>
      </c>
      <c r="W304" s="58" t="s">
        <v>1113</v>
      </c>
      <c r="X304" s="16">
        <v>894064.8</v>
      </c>
      <c r="Y304" s="78" t="str">
        <f t="shared" si="43"/>
        <v>SI CUMPLE</v>
      </c>
      <c r="Z304" s="71" t="s">
        <v>1114</v>
      </c>
      <c r="AA304" s="55">
        <f t="shared" si="40"/>
        <v>1286292</v>
      </c>
      <c r="AB304" s="54"/>
      <c r="AC304" s="54"/>
      <c r="AD304" s="63">
        <f t="shared" si="41"/>
        <v>5.872131126286039E-3</v>
      </c>
      <c r="AE304" s="54"/>
    </row>
    <row r="305" spans="1:31" ht="15.75" customHeight="1">
      <c r="A305" s="12">
        <v>301</v>
      </c>
      <c r="B305" s="12">
        <v>1032910020</v>
      </c>
      <c r="C305" s="12">
        <v>0</v>
      </c>
      <c r="D305" s="13" t="s">
        <v>29</v>
      </c>
      <c r="E305" s="13" t="s">
        <v>631</v>
      </c>
      <c r="F305" s="13" t="s">
        <v>31</v>
      </c>
      <c r="G305" s="14" t="s">
        <v>79</v>
      </c>
      <c r="H305" s="14" t="s">
        <v>632</v>
      </c>
      <c r="I305" s="14" t="s">
        <v>34</v>
      </c>
      <c r="J305" s="20">
        <v>7</v>
      </c>
      <c r="K305" s="19">
        <v>158068</v>
      </c>
      <c r="L305" s="19">
        <f t="shared" si="35"/>
        <v>1106476</v>
      </c>
      <c r="M305" s="17">
        <f t="shared" si="39"/>
        <v>5.0512419886685695E-3</v>
      </c>
      <c r="N305" s="21"/>
      <c r="O305" s="16">
        <v>158067</v>
      </c>
      <c r="P305" s="16" t="str">
        <f t="shared" si="42"/>
        <v>SI CUMPLE</v>
      </c>
      <c r="Q305" s="57" t="s">
        <v>1114</v>
      </c>
      <c r="R305" s="16">
        <v>158068</v>
      </c>
      <c r="S305" s="16" t="str">
        <f t="shared" si="37"/>
        <v>SI CUMPLE</v>
      </c>
      <c r="T305" s="57" t="s">
        <v>1113</v>
      </c>
      <c r="U305" s="16">
        <v>158068</v>
      </c>
      <c r="V305" s="16" t="str">
        <f t="shared" si="38"/>
        <v>SI CUMPLE</v>
      </c>
      <c r="W305" s="58" t="s">
        <v>1113</v>
      </c>
      <c r="X305" s="16">
        <v>126454.39999999999</v>
      </c>
      <c r="Y305" s="78" t="str">
        <f t="shared" si="43"/>
        <v>SI CUMPLE</v>
      </c>
      <c r="Z305" s="71" t="s">
        <v>1114</v>
      </c>
      <c r="AA305" s="55">
        <f t="shared" si="40"/>
        <v>158068</v>
      </c>
      <c r="AB305" s="54"/>
      <c r="AC305" s="54"/>
      <c r="AD305" s="63">
        <f t="shared" si="41"/>
        <v>5.0512419886685695E-3</v>
      </c>
      <c r="AE305" s="54"/>
    </row>
    <row r="306" spans="1:31" ht="15.75" customHeight="1">
      <c r="A306" s="12">
        <v>302</v>
      </c>
      <c r="B306" s="12">
        <v>1032150145</v>
      </c>
      <c r="C306" s="12">
        <v>0</v>
      </c>
      <c r="D306" s="13" t="s">
        <v>29</v>
      </c>
      <c r="E306" s="13" t="s">
        <v>633</v>
      </c>
      <c r="F306" s="13" t="s">
        <v>265</v>
      </c>
      <c r="G306" s="14" t="s">
        <v>49</v>
      </c>
      <c r="H306" s="14" t="s">
        <v>634</v>
      </c>
      <c r="I306" s="14" t="s">
        <v>34</v>
      </c>
      <c r="J306" s="20">
        <v>7</v>
      </c>
      <c r="K306" s="19">
        <v>157629</v>
      </c>
      <c r="L306" s="19">
        <f t="shared" si="35"/>
        <v>1103403</v>
      </c>
      <c r="M306" s="17">
        <f t="shared" si="39"/>
        <v>5.0372132463992582E-3</v>
      </c>
      <c r="N306" s="21"/>
      <c r="O306" s="16">
        <v>157628</v>
      </c>
      <c r="P306" s="16" t="str">
        <f t="shared" si="42"/>
        <v>SI CUMPLE</v>
      </c>
      <c r="Q306" s="57" t="s">
        <v>1114</v>
      </c>
      <c r="R306" s="16">
        <v>157629</v>
      </c>
      <c r="S306" s="16" t="str">
        <f t="shared" si="37"/>
        <v>SI CUMPLE</v>
      </c>
      <c r="T306" s="57" t="s">
        <v>1113</v>
      </c>
      <c r="U306" s="16">
        <v>157629</v>
      </c>
      <c r="V306" s="16" t="str">
        <f t="shared" si="38"/>
        <v>SI CUMPLE</v>
      </c>
      <c r="W306" s="58" t="s">
        <v>1113</v>
      </c>
      <c r="X306" s="16">
        <v>126103.2</v>
      </c>
      <c r="Y306" s="78" t="str">
        <f t="shared" si="43"/>
        <v>SI CUMPLE</v>
      </c>
      <c r="Z306" s="71" t="s">
        <v>1114</v>
      </c>
      <c r="AA306" s="55">
        <f t="shared" si="40"/>
        <v>157629</v>
      </c>
      <c r="AB306" s="54"/>
      <c r="AC306" s="54"/>
      <c r="AD306" s="63">
        <f t="shared" si="41"/>
        <v>5.0372132463992582E-3</v>
      </c>
      <c r="AE306" s="54"/>
    </row>
    <row r="307" spans="1:31" ht="15.75" customHeight="1">
      <c r="A307" s="12">
        <v>303</v>
      </c>
      <c r="B307" s="12">
        <v>1031810077</v>
      </c>
      <c r="C307" s="12">
        <v>0</v>
      </c>
      <c r="D307" s="13" t="s">
        <v>29</v>
      </c>
      <c r="E307" s="13" t="s">
        <v>373</v>
      </c>
      <c r="F307" s="13" t="s">
        <v>186</v>
      </c>
      <c r="G307" s="14" t="s">
        <v>186</v>
      </c>
      <c r="H307" s="14" t="s">
        <v>227</v>
      </c>
      <c r="I307" s="14" t="s">
        <v>187</v>
      </c>
      <c r="J307" s="20">
        <v>1988</v>
      </c>
      <c r="K307" s="19">
        <v>556</v>
      </c>
      <c r="L307" s="19">
        <f t="shared" si="35"/>
        <v>1105328</v>
      </c>
      <c r="M307" s="17">
        <f t="shared" si="39"/>
        <v>5.0460011829005355E-3</v>
      </c>
      <c r="N307" s="21"/>
      <c r="O307" s="16">
        <v>554.75</v>
      </c>
      <c r="P307" s="16" t="str">
        <f t="shared" si="42"/>
        <v>SI CUMPLE</v>
      </c>
      <c r="Q307" s="57" t="s">
        <v>1114</v>
      </c>
      <c r="R307" s="16">
        <v>555</v>
      </c>
      <c r="S307" s="16" t="str">
        <f t="shared" si="37"/>
        <v>SI CUMPLE</v>
      </c>
      <c r="T307" s="57" t="s">
        <v>1113</v>
      </c>
      <c r="U307" s="16">
        <v>556</v>
      </c>
      <c r="V307" s="16" t="str">
        <f t="shared" si="38"/>
        <v>SI CUMPLE</v>
      </c>
      <c r="W307" s="58" t="s">
        <v>1113</v>
      </c>
      <c r="X307" s="16">
        <v>444.6</v>
      </c>
      <c r="Y307" s="78" t="str">
        <f t="shared" si="43"/>
        <v>SI CUMPLE</v>
      </c>
      <c r="Z307" s="71" t="s">
        <v>1114</v>
      </c>
      <c r="AA307" s="55">
        <f t="shared" si="40"/>
        <v>556</v>
      </c>
      <c r="AB307" s="54"/>
      <c r="AC307" s="54"/>
      <c r="AD307" s="63">
        <f t="shared" si="41"/>
        <v>5.0460011829005355E-3</v>
      </c>
      <c r="AE307" s="54"/>
    </row>
    <row r="308" spans="1:31" ht="15.75" customHeight="1">
      <c r="A308" s="12">
        <v>304</v>
      </c>
      <c r="B308" s="12">
        <v>1031211192</v>
      </c>
      <c r="C308" s="12">
        <v>0</v>
      </c>
      <c r="D308" s="13" t="s">
        <v>29</v>
      </c>
      <c r="E308" s="13" t="s">
        <v>635</v>
      </c>
      <c r="F308" s="13" t="s">
        <v>186</v>
      </c>
      <c r="G308" s="13" t="s">
        <v>471</v>
      </c>
      <c r="H308" s="14" t="s">
        <v>108</v>
      </c>
      <c r="I308" s="14" t="s">
        <v>187</v>
      </c>
      <c r="J308" s="20">
        <v>1785</v>
      </c>
      <c r="K308" s="19">
        <v>618</v>
      </c>
      <c r="L308" s="19">
        <f t="shared" si="35"/>
        <v>1103130</v>
      </c>
      <c r="M308" s="17">
        <f t="shared" si="39"/>
        <v>5.0359669572227136E-3</v>
      </c>
      <c r="N308" s="21" t="s">
        <v>636</v>
      </c>
      <c r="O308" s="48">
        <v>976</v>
      </c>
      <c r="P308" s="48" t="str">
        <f t="shared" si="42"/>
        <v>NO CUMPLE</v>
      </c>
      <c r="Q308" s="57" t="s">
        <v>1114</v>
      </c>
      <c r="R308" s="16">
        <v>617</v>
      </c>
      <c r="S308" s="16" t="str">
        <f t="shared" si="37"/>
        <v>SI CUMPLE</v>
      </c>
      <c r="T308" s="57" t="s">
        <v>1113</v>
      </c>
      <c r="U308" s="16">
        <v>618</v>
      </c>
      <c r="V308" s="16" t="str">
        <f t="shared" si="38"/>
        <v>SI CUMPLE</v>
      </c>
      <c r="W308" s="58" t="s">
        <v>1113</v>
      </c>
      <c r="X308" s="48">
        <v>781.6</v>
      </c>
      <c r="Y308" s="80" t="str">
        <f t="shared" si="43"/>
        <v>NO CUMPLE</v>
      </c>
      <c r="Z308" s="71" t="s">
        <v>1114</v>
      </c>
      <c r="AA308" s="55">
        <f t="shared" si="40"/>
        <v>618</v>
      </c>
      <c r="AB308" s="54"/>
      <c r="AC308" s="54"/>
      <c r="AD308" s="63">
        <f t="shared" si="41"/>
        <v>5.0359669572227136E-3</v>
      </c>
      <c r="AE308" s="54"/>
    </row>
    <row r="309" spans="1:31" ht="15.75" customHeight="1">
      <c r="A309" s="12">
        <v>305</v>
      </c>
      <c r="B309" s="12">
        <v>1032412187</v>
      </c>
      <c r="C309" s="12">
        <v>0</v>
      </c>
      <c r="D309" s="13" t="s">
        <v>29</v>
      </c>
      <c r="E309" s="13" t="s">
        <v>637</v>
      </c>
      <c r="F309" s="13" t="s">
        <v>265</v>
      </c>
      <c r="G309" s="14" t="s">
        <v>79</v>
      </c>
      <c r="H309" s="14" t="s">
        <v>638</v>
      </c>
      <c r="I309" s="14" t="s">
        <v>34</v>
      </c>
      <c r="J309" s="20">
        <v>2</v>
      </c>
      <c r="K309" s="19">
        <v>520540</v>
      </c>
      <c r="L309" s="19">
        <f t="shared" si="35"/>
        <v>1041080</v>
      </c>
      <c r="M309" s="17">
        <f t="shared" si="39"/>
        <v>4.7526986663633678E-3</v>
      </c>
      <c r="N309" s="21"/>
      <c r="O309" s="16">
        <v>520539</v>
      </c>
      <c r="P309" s="16" t="str">
        <f t="shared" si="42"/>
        <v>SI CUMPLE</v>
      </c>
      <c r="Q309" s="57" t="s">
        <v>1114</v>
      </c>
      <c r="R309" s="16">
        <v>520540</v>
      </c>
      <c r="S309" s="16" t="str">
        <f t="shared" si="37"/>
        <v>SI CUMPLE</v>
      </c>
      <c r="T309" s="57" t="s">
        <v>1113</v>
      </c>
      <c r="U309" s="16">
        <v>520540</v>
      </c>
      <c r="V309" s="16" t="str">
        <f t="shared" si="38"/>
        <v>SI CUMPLE</v>
      </c>
      <c r="W309" s="58" t="s">
        <v>1113</v>
      </c>
      <c r="X309" s="16">
        <v>416432</v>
      </c>
      <c r="Y309" s="78" t="str">
        <f t="shared" si="43"/>
        <v>SI CUMPLE</v>
      </c>
      <c r="Z309" s="71" t="s">
        <v>1114</v>
      </c>
      <c r="AA309" s="55">
        <f t="shared" si="40"/>
        <v>520540</v>
      </c>
      <c r="AB309" s="54"/>
      <c r="AC309" s="54"/>
      <c r="AD309" s="63">
        <f t="shared" si="41"/>
        <v>4.7526986663633678E-3</v>
      </c>
      <c r="AE309" s="54"/>
    </row>
    <row r="310" spans="1:31" ht="15.75" customHeight="1">
      <c r="A310" s="12">
        <v>306</v>
      </c>
      <c r="B310" s="12">
        <v>1031650004</v>
      </c>
      <c r="C310" s="12">
        <v>0</v>
      </c>
      <c r="D310" s="13" t="s">
        <v>29</v>
      </c>
      <c r="E310" s="13" t="s">
        <v>639</v>
      </c>
      <c r="F310" s="13" t="s">
        <v>186</v>
      </c>
      <c r="G310" s="14" t="s">
        <v>186</v>
      </c>
      <c r="H310" s="14" t="s">
        <v>640</v>
      </c>
      <c r="I310" s="14" t="s">
        <v>187</v>
      </c>
      <c r="J310" s="20">
        <v>581</v>
      </c>
      <c r="K310" s="19">
        <v>1750</v>
      </c>
      <c r="L310" s="19">
        <f t="shared" si="35"/>
        <v>1016750</v>
      </c>
      <c r="M310" s="17">
        <f t="shared" si="39"/>
        <v>4.6416282793108644E-3</v>
      </c>
      <c r="N310" s="21"/>
      <c r="O310" s="16">
        <v>1749</v>
      </c>
      <c r="P310" s="16" t="str">
        <f t="shared" si="42"/>
        <v>SI CUMPLE</v>
      </c>
      <c r="Q310" s="57" t="s">
        <v>1114</v>
      </c>
      <c r="R310" s="16">
        <v>1750</v>
      </c>
      <c r="S310" s="16" t="str">
        <f t="shared" si="37"/>
        <v>SI CUMPLE</v>
      </c>
      <c r="T310" s="57" t="s">
        <v>1113</v>
      </c>
      <c r="U310" s="16">
        <v>1750</v>
      </c>
      <c r="V310" s="16" t="str">
        <f t="shared" si="38"/>
        <v>SI CUMPLE</v>
      </c>
      <c r="W310" s="58" t="s">
        <v>1113</v>
      </c>
      <c r="X310" s="16">
        <v>1400</v>
      </c>
      <c r="Y310" s="78" t="str">
        <f t="shared" si="43"/>
        <v>SI CUMPLE</v>
      </c>
      <c r="Z310" s="71" t="s">
        <v>1114</v>
      </c>
      <c r="AA310" s="55">
        <f t="shared" si="40"/>
        <v>1750</v>
      </c>
      <c r="AB310" s="54"/>
      <c r="AC310" s="54"/>
      <c r="AD310" s="63">
        <f t="shared" si="41"/>
        <v>4.6416282793108644E-3</v>
      </c>
      <c r="AE310" s="54"/>
    </row>
    <row r="311" spans="1:31" ht="15.75" customHeight="1">
      <c r="A311" s="12">
        <v>307</v>
      </c>
      <c r="B311" s="12">
        <v>1031810175</v>
      </c>
      <c r="C311" s="12">
        <v>0</v>
      </c>
      <c r="D311" s="13" t="s">
        <v>29</v>
      </c>
      <c r="E311" s="13" t="s">
        <v>641</v>
      </c>
      <c r="F311" s="13" t="s">
        <v>186</v>
      </c>
      <c r="G311" s="14" t="s">
        <v>186</v>
      </c>
      <c r="H311" s="14" t="s">
        <v>642</v>
      </c>
      <c r="I311" s="14" t="s">
        <v>187</v>
      </c>
      <c r="J311" s="20">
        <v>2282</v>
      </c>
      <c r="K311" s="19">
        <v>441</v>
      </c>
      <c r="L311" s="19">
        <f t="shared" si="35"/>
        <v>1006362</v>
      </c>
      <c r="M311" s="17">
        <f t="shared" si="39"/>
        <v>4.5942053783367002E-3</v>
      </c>
      <c r="N311" s="21"/>
      <c r="O311" s="16">
        <v>440</v>
      </c>
      <c r="P311" s="16" t="str">
        <f t="shared" si="42"/>
        <v>SI CUMPLE</v>
      </c>
      <c r="Q311" s="57" t="s">
        <v>1114</v>
      </c>
      <c r="R311" s="16">
        <v>441</v>
      </c>
      <c r="S311" s="16" t="str">
        <f t="shared" si="37"/>
        <v>SI CUMPLE</v>
      </c>
      <c r="T311" s="57" t="s">
        <v>1114</v>
      </c>
      <c r="U311" s="16">
        <v>441</v>
      </c>
      <c r="V311" s="16" t="str">
        <f t="shared" si="38"/>
        <v>SI CUMPLE</v>
      </c>
      <c r="W311" s="58" t="s">
        <v>1113</v>
      </c>
      <c r="X311" s="16">
        <v>352.8</v>
      </c>
      <c r="Y311" s="78" t="str">
        <f t="shared" si="43"/>
        <v>SI CUMPLE</v>
      </c>
      <c r="Z311" s="71" t="s">
        <v>1114</v>
      </c>
      <c r="AA311" s="55">
        <f t="shared" si="40"/>
        <v>441</v>
      </c>
      <c r="AB311" s="54"/>
      <c r="AC311" s="54"/>
      <c r="AD311" s="63">
        <f t="shared" si="41"/>
        <v>4.5942053783367002E-3</v>
      </c>
      <c r="AE311" s="54"/>
    </row>
    <row r="312" spans="1:31" ht="15.75" customHeight="1">
      <c r="A312" s="12">
        <v>308</v>
      </c>
      <c r="B312" s="12">
        <v>1031212004</v>
      </c>
      <c r="C312" s="12">
        <v>0</v>
      </c>
      <c r="D312" s="13" t="s">
        <v>29</v>
      </c>
      <c r="E312" s="13" t="s">
        <v>643</v>
      </c>
      <c r="F312" s="13" t="s">
        <v>186</v>
      </c>
      <c r="G312" s="14" t="s">
        <v>186</v>
      </c>
      <c r="H312" s="14" t="s">
        <v>229</v>
      </c>
      <c r="I312" s="14" t="s">
        <v>187</v>
      </c>
      <c r="J312" s="20">
        <v>1211</v>
      </c>
      <c r="K312" s="19">
        <v>1189</v>
      </c>
      <c r="L312" s="19">
        <f t="shared" si="35"/>
        <v>1439879</v>
      </c>
      <c r="M312" s="17">
        <f t="shared" si="39"/>
        <v>6.573280634557018E-3</v>
      </c>
      <c r="N312" s="21"/>
      <c r="O312" s="16">
        <v>1188</v>
      </c>
      <c r="P312" s="16" t="str">
        <f t="shared" si="42"/>
        <v>SI CUMPLE</v>
      </c>
      <c r="Q312" s="57" t="s">
        <v>1114</v>
      </c>
      <c r="R312" s="16">
        <v>1189</v>
      </c>
      <c r="S312" s="16" t="str">
        <f t="shared" si="37"/>
        <v>SI CUMPLE</v>
      </c>
      <c r="T312" s="57" t="s">
        <v>1113</v>
      </c>
      <c r="U312" s="16">
        <v>1000</v>
      </c>
      <c r="V312" s="16" t="str">
        <f t="shared" si="38"/>
        <v>SI CUMPLE</v>
      </c>
      <c r="W312" s="58" t="s">
        <v>1113</v>
      </c>
      <c r="X312" s="16">
        <v>951.2</v>
      </c>
      <c r="Y312" s="78" t="str">
        <f t="shared" si="43"/>
        <v>SI CUMPLE</v>
      </c>
      <c r="Z312" s="71" t="s">
        <v>1114</v>
      </c>
      <c r="AA312" s="55">
        <f t="shared" si="40"/>
        <v>1000</v>
      </c>
      <c r="AB312" s="54"/>
      <c r="AC312" s="54"/>
      <c r="AD312" s="63">
        <f t="shared" si="41"/>
        <v>6.573280634557018E-3</v>
      </c>
      <c r="AE312" s="54"/>
    </row>
    <row r="313" spans="1:31" ht="15.75" customHeight="1">
      <c r="A313" s="12">
        <v>309</v>
      </c>
      <c r="B313" s="12">
        <v>1032210003</v>
      </c>
      <c r="C313" s="12">
        <v>0</v>
      </c>
      <c r="D313" s="13" t="s">
        <v>29</v>
      </c>
      <c r="E313" s="13" t="s">
        <v>644</v>
      </c>
      <c r="F313" s="13" t="s">
        <v>31</v>
      </c>
      <c r="G313" s="14" t="s">
        <v>79</v>
      </c>
      <c r="H313" s="14" t="s">
        <v>645</v>
      </c>
      <c r="I313" s="14" t="s">
        <v>34</v>
      </c>
      <c r="J313" s="20">
        <v>2</v>
      </c>
      <c r="K313" s="19">
        <v>498965</v>
      </c>
      <c r="L313" s="19">
        <f t="shared" si="35"/>
        <v>997930</v>
      </c>
      <c r="M313" s="17">
        <f t="shared" si="39"/>
        <v>4.5557119338801976E-3</v>
      </c>
      <c r="N313" s="21"/>
      <c r="O313" s="16">
        <v>498964</v>
      </c>
      <c r="P313" s="16" t="str">
        <f t="shared" si="42"/>
        <v>SI CUMPLE</v>
      </c>
      <c r="Q313" s="57" t="s">
        <v>1114</v>
      </c>
      <c r="R313" s="16">
        <v>498965</v>
      </c>
      <c r="S313" s="16" t="str">
        <f t="shared" si="37"/>
        <v>SI CUMPLE</v>
      </c>
      <c r="T313" s="57" t="s">
        <v>1113</v>
      </c>
      <c r="U313" s="16">
        <v>498965</v>
      </c>
      <c r="V313" s="16" t="str">
        <f t="shared" si="38"/>
        <v>SI CUMPLE</v>
      </c>
      <c r="W313" s="58" t="s">
        <v>1113</v>
      </c>
      <c r="X313" s="16">
        <v>399172</v>
      </c>
      <c r="Y313" s="78" t="str">
        <f t="shared" si="43"/>
        <v>SI CUMPLE</v>
      </c>
      <c r="Z313" s="71" t="s">
        <v>1114</v>
      </c>
      <c r="AA313" s="55">
        <f t="shared" si="40"/>
        <v>498965</v>
      </c>
      <c r="AB313" s="54"/>
      <c r="AC313" s="54"/>
      <c r="AD313" s="63">
        <f t="shared" si="41"/>
        <v>4.5557119338801976E-3</v>
      </c>
      <c r="AE313" s="54"/>
    </row>
    <row r="314" spans="1:31" ht="15.75" customHeight="1">
      <c r="A314" s="12">
        <v>310</v>
      </c>
      <c r="B314" s="12">
        <v>1031870010</v>
      </c>
      <c r="C314" s="12">
        <v>0</v>
      </c>
      <c r="D314" s="13" t="s">
        <v>29</v>
      </c>
      <c r="E314" s="13" t="s">
        <v>646</v>
      </c>
      <c r="F314" s="13" t="s">
        <v>647</v>
      </c>
      <c r="G314" s="14" t="s">
        <v>648</v>
      </c>
      <c r="H314" s="14" t="s">
        <v>649</v>
      </c>
      <c r="I314" s="14" t="s">
        <v>187</v>
      </c>
      <c r="J314" s="20">
        <v>63</v>
      </c>
      <c r="K314" s="19">
        <v>15695</v>
      </c>
      <c r="L314" s="19">
        <f t="shared" si="35"/>
        <v>988785</v>
      </c>
      <c r="M314" s="17">
        <f t="shared" si="39"/>
        <v>4.5139635290468586E-3</v>
      </c>
      <c r="N314" s="21" t="s">
        <v>650</v>
      </c>
      <c r="O314" s="16">
        <v>15694</v>
      </c>
      <c r="P314" s="16" t="str">
        <f t="shared" si="42"/>
        <v>SI CUMPLE</v>
      </c>
      <c r="Q314" s="57" t="s">
        <v>1114</v>
      </c>
      <c r="R314" s="16">
        <v>15695</v>
      </c>
      <c r="S314" s="16" t="str">
        <f t="shared" si="37"/>
        <v>SI CUMPLE</v>
      </c>
      <c r="T314" s="57" t="s">
        <v>1113</v>
      </c>
      <c r="U314" s="16">
        <v>15695</v>
      </c>
      <c r="V314" s="16" t="str">
        <f t="shared" si="38"/>
        <v>SI CUMPLE</v>
      </c>
      <c r="W314" s="58" t="s">
        <v>1113</v>
      </c>
      <c r="X314" s="16">
        <v>12556</v>
      </c>
      <c r="Y314" s="78" t="str">
        <f t="shared" si="43"/>
        <v>SI CUMPLE</v>
      </c>
      <c r="Z314" s="71" t="s">
        <v>1114</v>
      </c>
      <c r="AA314" s="55">
        <f t="shared" si="40"/>
        <v>15695</v>
      </c>
      <c r="AB314" s="54"/>
      <c r="AC314" s="54"/>
      <c r="AD314" s="63">
        <f t="shared" si="41"/>
        <v>4.5139635290468586E-3</v>
      </c>
      <c r="AE314" s="54"/>
    </row>
    <row r="315" spans="1:31" ht="15.75" customHeight="1">
      <c r="A315" s="12">
        <v>311</v>
      </c>
      <c r="B315" s="12">
        <v>1031440033</v>
      </c>
      <c r="C315" s="12">
        <v>0</v>
      </c>
      <c r="D315" s="13" t="s">
        <v>29</v>
      </c>
      <c r="E315" s="13" t="s">
        <v>651</v>
      </c>
      <c r="F315" s="13" t="s">
        <v>180</v>
      </c>
      <c r="G315" s="14" t="s">
        <v>181</v>
      </c>
      <c r="H315" s="14" t="s">
        <v>652</v>
      </c>
      <c r="I315" s="14" t="s">
        <v>183</v>
      </c>
      <c r="J315" s="20">
        <v>14</v>
      </c>
      <c r="K315" s="19">
        <v>70082</v>
      </c>
      <c r="L315" s="19">
        <f t="shared" si="35"/>
        <v>981148</v>
      </c>
      <c r="M315" s="17">
        <f t="shared" si="39"/>
        <v>4.4790993882363375E-3</v>
      </c>
      <c r="N315" s="21" t="s">
        <v>577</v>
      </c>
      <c r="O315" s="16">
        <v>70081</v>
      </c>
      <c r="P315" s="16" t="str">
        <f t="shared" si="42"/>
        <v>SI CUMPLE</v>
      </c>
      <c r="Q315" s="57" t="s">
        <v>1114</v>
      </c>
      <c r="R315" s="16">
        <v>70082</v>
      </c>
      <c r="S315" s="16" t="str">
        <f t="shared" si="37"/>
        <v>SI CUMPLE</v>
      </c>
      <c r="T315" s="57" t="s">
        <v>1114</v>
      </c>
      <c r="U315" s="16">
        <v>70082</v>
      </c>
      <c r="V315" s="16" t="str">
        <f t="shared" si="38"/>
        <v>SI CUMPLE</v>
      </c>
      <c r="W315" s="58" t="s">
        <v>1113</v>
      </c>
      <c r="X315" s="16">
        <v>56065.599999999999</v>
      </c>
      <c r="Y315" s="78" t="str">
        <f t="shared" si="43"/>
        <v>SI CUMPLE</v>
      </c>
      <c r="Z315" s="71" t="s">
        <v>1114</v>
      </c>
      <c r="AA315" s="55">
        <f t="shared" si="40"/>
        <v>70082</v>
      </c>
      <c r="AB315" s="54"/>
      <c r="AC315" s="54"/>
      <c r="AD315" s="63">
        <f t="shared" si="41"/>
        <v>4.4790993882363375E-3</v>
      </c>
      <c r="AE315" s="54"/>
    </row>
    <row r="316" spans="1:31" ht="15.75" customHeight="1">
      <c r="A316" s="12">
        <v>312</v>
      </c>
      <c r="B316" s="12">
        <v>1033350034</v>
      </c>
      <c r="C316" s="12">
        <v>0</v>
      </c>
      <c r="D316" s="13" t="s">
        <v>29</v>
      </c>
      <c r="E316" s="13" t="s">
        <v>653</v>
      </c>
      <c r="F316" s="13" t="s">
        <v>160</v>
      </c>
      <c r="G316" s="14" t="s">
        <v>161</v>
      </c>
      <c r="H316" s="14" t="s">
        <v>654</v>
      </c>
      <c r="I316" s="43" t="s">
        <v>1094</v>
      </c>
      <c r="J316" s="20">
        <v>21</v>
      </c>
      <c r="K316" s="19">
        <v>46121</v>
      </c>
      <c r="L316" s="19">
        <f t="shared" si="35"/>
        <v>968541</v>
      </c>
      <c r="M316" s="17">
        <f t="shared" si="39"/>
        <v>4.4215463931861557E-3</v>
      </c>
      <c r="N316" s="21" t="s">
        <v>655</v>
      </c>
      <c r="O316" s="16">
        <v>46120</v>
      </c>
      <c r="P316" s="16" t="str">
        <f t="shared" si="42"/>
        <v>SI CUMPLE</v>
      </c>
      <c r="Q316" s="57" t="s">
        <v>1114</v>
      </c>
      <c r="R316" s="16">
        <v>46121</v>
      </c>
      <c r="S316" s="16" t="str">
        <f t="shared" si="37"/>
        <v>SI CUMPLE</v>
      </c>
      <c r="T316" s="57" t="s">
        <v>1113</v>
      </c>
      <c r="U316" s="16">
        <v>46121</v>
      </c>
      <c r="V316" s="16" t="str">
        <f t="shared" si="38"/>
        <v>SI CUMPLE</v>
      </c>
      <c r="W316" s="58" t="s">
        <v>1113</v>
      </c>
      <c r="X316" s="16">
        <v>36896.800000000003</v>
      </c>
      <c r="Y316" s="78" t="str">
        <f t="shared" si="43"/>
        <v>SI CUMPLE</v>
      </c>
      <c r="Z316" s="71" t="s">
        <v>1114</v>
      </c>
      <c r="AA316" s="55">
        <f t="shared" si="40"/>
        <v>46121</v>
      </c>
      <c r="AB316" s="54"/>
      <c r="AC316" s="54"/>
      <c r="AD316" s="63">
        <f t="shared" si="41"/>
        <v>4.4215463931861557E-3</v>
      </c>
      <c r="AE316" s="54"/>
    </row>
    <row r="317" spans="1:31" ht="15.75" customHeight="1">
      <c r="A317" s="12">
        <v>313</v>
      </c>
      <c r="B317" s="12" t="s">
        <v>656</v>
      </c>
      <c r="C317" s="12">
        <v>0</v>
      </c>
      <c r="D317" s="13" t="s">
        <v>29</v>
      </c>
      <c r="E317" s="13" t="s">
        <v>657</v>
      </c>
      <c r="F317" s="13" t="s">
        <v>186</v>
      </c>
      <c r="G317" s="14" t="s">
        <v>186</v>
      </c>
      <c r="H317" s="14" t="s">
        <v>229</v>
      </c>
      <c r="I317" s="14" t="s">
        <v>187</v>
      </c>
      <c r="J317" s="20">
        <v>966</v>
      </c>
      <c r="K317" s="19">
        <v>994</v>
      </c>
      <c r="L317" s="19">
        <f t="shared" si="35"/>
        <v>960204</v>
      </c>
      <c r="M317" s="17">
        <f t="shared" si="39"/>
        <v>4.3834866391024435E-3</v>
      </c>
      <c r="N317" s="21"/>
      <c r="O317" s="16">
        <v>993</v>
      </c>
      <c r="P317" s="16" t="str">
        <f t="shared" si="42"/>
        <v>SI CUMPLE</v>
      </c>
      <c r="Q317" s="57" t="s">
        <v>1114</v>
      </c>
      <c r="R317" s="16">
        <v>994</v>
      </c>
      <c r="S317" s="16" t="str">
        <f t="shared" si="37"/>
        <v>SI CUMPLE</v>
      </c>
      <c r="T317" s="57" t="s">
        <v>1113</v>
      </c>
      <c r="U317" s="16">
        <v>994</v>
      </c>
      <c r="V317" s="16" t="str">
        <f t="shared" si="38"/>
        <v>SI CUMPLE</v>
      </c>
      <c r="W317" s="58" t="s">
        <v>1113</v>
      </c>
      <c r="X317" s="16">
        <v>795.2</v>
      </c>
      <c r="Y317" s="78" t="str">
        <f t="shared" si="43"/>
        <v>SI CUMPLE</v>
      </c>
      <c r="Z317" s="71" t="s">
        <v>1114</v>
      </c>
      <c r="AA317" s="55">
        <f t="shared" si="40"/>
        <v>994</v>
      </c>
      <c r="AB317" s="54"/>
      <c r="AC317" s="54"/>
      <c r="AD317" s="63">
        <f t="shared" si="41"/>
        <v>4.3834866391024435E-3</v>
      </c>
      <c r="AE317" s="54"/>
    </row>
    <row r="318" spans="1:31" ht="15.75" customHeight="1">
      <c r="A318" s="12">
        <v>314</v>
      </c>
      <c r="B318" s="12">
        <v>1031011052</v>
      </c>
      <c r="C318" s="12">
        <v>0</v>
      </c>
      <c r="D318" s="13" t="s">
        <v>29</v>
      </c>
      <c r="E318" s="13" t="s">
        <v>658</v>
      </c>
      <c r="F318" s="13" t="s">
        <v>186</v>
      </c>
      <c r="G318" s="14" t="s">
        <v>186</v>
      </c>
      <c r="H318" s="14" t="s">
        <v>659</v>
      </c>
      <c r="I318" s="14" t="s">
        <v>187</v>
      </c>
      <c r="J318" s="20">
        <v>42</v>
      </c>
      <c r="K318" s="19">
        <v>22514</v>
      </c>
      <c r="L318" s="19">
        <f t="shared" si="35"/>
        <v>945588</v>
      </c>
      <c r="M318" s="17">
        <f t="shared" si="39"/>
        <v>4.3167622339582018E-3</v>
      </c>
      <c r="N318" s="21"/>
      <c r="O318" s="16">
        <v>22513</v>
      </c>
      <c r="P318" s="16" t="str">
        <f t="shared" si="42"/>
        <v>SI CUMPLE</v>
      </c>
      <c r="Q318" s="57" t="s">
        <v>1114</v>
      </c>
      <c r="R318" s="16">
        <v>22514</v>
      </c>
      <c r="S318" s="16" t="str">
        <f t="shared" si="37"/>
        <v>SI CUMPLE</v>
      </c>
      <c r="T318" s="57" t="s">
        <v>1113</v>
      </c>
      <c r="U318" s="16">
        <v>18500</v>
      </c>
      <c r="V318" s="16" t="str">
        <f t="shared" si="38"/>
        <v>SI CUMPLE</v>
      </c>
      <c r="W318" s="58" t="s">
        <v>1113</v>
      </c>
      <c r="X318" s="16">
        <v>18011.2</v>
      </c>
      <c r="Y318" s="78" t="str">
        <f t="shared" si="43"/>
        <v>SI CUMPLE</v>
      </c>
      <c r="Z318" s="71" t="s">
        <v>1114</v>
      </c>
      <c r="AA318" s="55">
        <f t="shared" si="40"/>
        <v>18500</v>
      </c>
      <c r="AB318" s="54"/>
      <c r="AC318" s="54"/>
      <c r="AD318" s="63">
        <f t="shared" si="41"/>
        <v>4.3167622339582018E-3</v>
      </c>
      <c r="AE318" s="54"/>
    </row>
    <row r="319" spans="1:31" ht="15.75" customHeight="1">
      <c r="A319" s="12">
        <v>315</v>
      </c>
      <c r="B319" s="12">
        <v>1033495021</v>
      </c>
      <c r="C319" s="12">
        <v>0</v>
      </c>
      <c r="D319" s="13" t="s">
        <v>29</v>
      </c>
      <c r="E319" s="13" t="s">
        <v>660</v>
      </c>
      <c r="F319" s="13" t="s">
        <v>413</v>
      </c>
      <c r="G319" s="14" t="s">
        <v>661</v>
      </c>
      <c r="H319" s="14" t="s">
        <v>662</v>
      </c>
      <c r="I319" s="14" t="s">
        <v>413</v>
      </c>
      <c r="J319" s="20">
        <v>7</v>
      </c>
      <c r="K319" s="19">
        <v>132573</v>
      </c>
      <c r="L319" s="19">
        <f t="shared" si="35"/>
        <v>928011</v>
      </c>
      <c r="M319" s="17">
        <f t="shared" si="39"/>
        <v>4.2365203846683594E-3</v>
      </c>
      <c r="N319" s="21"/>
      <c r="O319" s="16">
        <v>132572</v>
      </c>
      <c r="P319" s="16" t="str">
        <f t="shared" si="42"/>
        <v>SI CUMPLE</v>
      </c>
      <c r="Q319" s="57" t="s">
        <v>1114</v>
      </c>
      <c r="R319" s="16">
        <v>132573</v>
      </c>
      <c r="S319" s="16" t="str">
        <f t="shared" si="37"/>
        <v>SI CUMPLE</v>
      </c>
      <c r="T319" s="57" t="s">
        <v>1113</v>
      </c>
      <c r="U319" s="16">
        <v>110000</v>
      </c>
      <c r="V319" s="16" t="str">
        <f t="shared" si="38"/>
        <v>SI CUMPLE</v>
      </c>
      <c r="W319" s="58" t="s">
        <v>1113</v>
      </c>
      <c r="X319" s="16">
        <v>106058.4</v>
      </c>
      <c r="Y319" s="78" t="str">
        <f t="shared" si="43"/>
        <v>SI CUMPLE</v>
      </c>
      <c r="Z319" s="71" t="s">
        <v>1114</v>
      </c>
      <c r="AA319" s="55">
        <f t="shared" si="40"/>
        <v>110000</v>
      </c>
      <c r="AB319" s="54"/>
      <c r="AC319" s="54"/>
      <c r="AD319" s="63">
        <f t="shared" si="41"/>
        <v>4.2365203846683594E-3</v>
      </c>
      <c r="AE319" s="54"/>
    </row>
    <row r="320" spans="1:31" ht="15.75" customHeight="1">
      <c r="A320" s="12">
        <v>316</v>
      </c>
      <c r="B320" s="12">
        <v>1032150068</v>
      </c>
      <c r="C320" s="12">
        <v>0</v>
      </c>
      <c r="D320" s="13" t="s">
        <v>29</v>
      </c>
      <c r="E320" s="13" t="s">
        <v>663</v>
      </c>
      <c r="F320" s="13" t="s">
        <v>629</v>
      </c>
      <c r="G320" s="14" t="s">
        <v>79</v>
      </c>
      <c r="H320" s="14" t="s">
        <v>195</v>
      </c>
      <c r="I320" s="14" t="s">
        <v>34</v>
      </c>
      <c r="J320" s="20">
        <v>7</v>
      </c>
      <c r="K320" s="19">
        <v>132256</v>
      </c>
      <c r="L320" s="19">
        <f t="shared" si="35"/>
        <v>925792</v>
      </c>
      <c r="M320" s="17">
        <f t="shared" si="39"/>
        <v>4.2263902905923419E-3</v>
      </c>
      <c r="N320" s="21"/>
      <c r="O320" s="16">
        <v>132255.10999999999</v>
      </c>
      <c r="P320" s="16" t="str">
        <f t="shared" si="42"/>
        <v>SI CUMPLE</v>
      </c>
      <c r="Q320" s="57" t="s">
        <v>1114</v>
      </c>
      <c r="R320" s="16">
        <v>132256</v>
      </c>
      <c r="S320" s="16" t="str">
        <f t="shared" si="37"/>
        <v>SI CUMPLE</v>
      </c>
      <c r="T320" s="57" t="s">
        <v>1113</v>
      </c>
      <c r="U320" s="16">
        <v>132256</v>
      </c>
      <c r="V320" s="16" t="str">
        <f t="shared" si="38"/>
        <v>SI CUMPLE</v>
      </c>
      <c r="W320" s="58" t="s">
        <v>1113</v>
      </c>
      <c r="X320" s="16">
        <v>105804.88799999999</v>
      </c>
      <c r="Y320" s="78" t="str">
        <f t="shared" si="43"/>
        <v>SI CUMPLE</v>
      </c>
      <c r="Z320" s="71" t="s">
        <v>1114</v>
      </c>
      <c r="AA320" s="55">
        <f t="shared" si="40"/>
        <v>132256</v>
      </c>
      <c r="AB320" s="54"/>
      <c r="AC320" s="54"/>
      <c r="AD320" s="63">
        <f t="shared" si="41"/>
        <v>4.2263902905923419E-3</v>
      </c>
      <c r="AE320" s="54"/>
    </row>
    <row r="321" spans="1:31" ht="15.75" customHeight="1">
      <c r="A321" s="12">
        <v>317</v>
      </c>
      <c r="B321" s="12">
        <v>1032150108</v>
      </c>
      <c r="C321" s="12">
        <v>0</v>
      </c>
      <c r="D321" s="13" t="s">
        <v>29</v>
      </c>
      <c r="E321" s="13" t="s">
        <v>664</v>
      </c>
      <c r="F321" s="13" t="s">
        <v>186</v>
      </c>
      <c r="G321" s="14" t="s">
        <v>186</v>
      </c>
      <c r="H321" s="14" t="s">
        <v>665</v>
      </c>
      <c r="I321" s="14" t="s">
        <v>187</v>
      </c>
      <c r="J321" s="20">
        <v>294</v>
      </c>
      <c r="K321" s="19">
        <v>3140</v>
      </c>
      <c r="L321" s="19">
        <f t="shared" si="35"/>
        <v>923160</v>
      </c>
      <c r="M321" s="17">
        <f t="shared" si="39"/>
        <v>4.2143747846851414E-3</v>
      </c>
      <c r="N321" s="21"/>
      <c r="O321" s="16">
        <v>3139</v>
      </c>
      <c r="P321" s="16" t="str">
        <f t="shared" si="42"/>
        <v>SI CUMPLE</v>
      </c>
      <c r="Q321" s="57" t="s">
        <v>1114</v>
      </c>
      <c r="R321" s="16">
        <v>3140</v>
      </c>
      <c r="S321" s="16" t="str">
        <f t="shared" si="37"/>
        <v>SI CUMPLE</v>
      </c>
      <c r="T321" s="57" t="s">
        <v>1113</v>
      </c>
      <c r="U321" s="16">
        <v>3140</v>
      </c>
      <c r="V321" s="16" t="str">
        <f t="shared" si="38"/>
        <v>SI CUMPLE</v>
      </c>
      <c r="W321" s="58" t="s">
        <v>1113</v>
      </c>
      <c r="X321" s="16">
        <v>2512</v>
      </c>
      <c r="Y321" s="78" t="str">
        <f t="shared" si="43"/>
        <v>SI CUMPLE</v>
      </c>
      <c r="Z321" s="71" t="s">
        <v>1114</v>
      </c>
      <c r="AA321" s="55">
        <f t="shared" si="40"/>
        <v>3140</v>
      </c>
      <c r="AB321" s="54"/>
      <c r="AC321" s="54"/>
      <c r="AD321" s="63">
        <f t="shared" si="41"/>
        <v>4.2143747846851414E-3</v>
      </c>
      <c r="AE321" s="54"/>
    </row>
    <row r="322" spans="1:31" ht="15.75" customHeight="1">
      <c r="A322" s="12">
        <v>318</v>
      </c>
      <c r="B322" s="12">
        <v>1032210180</v>
      </c>
      <c r="C322" s="12">
        <v>0</v>
      </c>
      <c r="D322" s="13" t="s">
        <v>29</v>
      </c>
      <c r="E322" s="13" t="s">
        <v>666</v>
      </c>
      <c r="F322" s="13" t="s">
        <v>31</v>
      </c>
      <c r="G322" s="14" t="s">
        <v>79</v>
      </c>
      <c r="H322" s="14" t="s">
        <v>667</v>
      </c>
      <c r="I322" s="14" t="s">
        <v>34</v>
      </c>
      <c r="J322" s="20">
        <v>1</v>
      </c>
      <c r="K322" s="19">
        <v>895475</v>
      </c>
      <c r="L322" s="19">
        <f t="shared" si="35"/>
        <v>895475</v>
      </c>
      <c r="M322" s="17">
        <f t="shared" si="39"/>
        <v>4.0879882797304114E-3</v>
      </c>
      <c r="N322" s="21"/>
      <c r="O322" s="16">
        <v>895474</v>
      </c>
      <c r="P322" s="16" t="str">
        <f t="shared" si="42"/>
        <v>SI CUMPLE</v>
      </c>
      <c r="Q322" s="57" t="s">
        <v>1114</v>
      </c>
      <c r="R322" s="16">
        <v>895475</v>
      </c>
      <c r="S322" s="16" t="str">
        <f t="shared" si="37"/>
        <v>SI CUMPLE</v>
      </c>
      <c r="T322" s="57" t="s">
        <v>1113</v>
      </c>
      <c r="U322" s="16">
        <v>720000</v>
      </c>
      <c r="V322" s="16" t="str">
        <f t="shared" si="38"/>
        <v>SI CUMPLE</v>
      </c>
      <c r="W322" s="58" t="s">
        <v>1113</v>
      </c>
      <c r="X322" s="16">
        <v>716380</v>
      </c>
      <c r="Y322" s="78" t="str">
        <f t="shared" si="43"/>
        <v>SI CUMPLE</v>
      </c>
      <c r="Z322" s="71" t="s">
        <v>1114</v>
      </c>
      <c r="AA322" s="55">
        <f t="shared" si="40"/>
        <v>720000</v>
      </c>
      <c r="AB322" s="54"/>
      <c r="AC322" s="54"/>
      <c r="AD322" s="63">
        <f t="shared" si="41"/>
        <v>4.0879882797304114E-3</v>
      </c>
      <c r="AE322" s="54"/>
    </row>
    <row r="323" spans="1:31" ht="15.75" customHeight="1">
      <c r="A323" s="12">
        <v>319</v>
      </c>
      <c r="B323" s="12">
        <v>1032130092</v>
      </c>
      <c r="C323" s="12">
        <v>0</v>
      </c>
      <c r="D323" s="13" t="s">
        <v>29</v>
      </c>
      <c r="E323" s="13" t="s">
        <v>668</v>
      </c>
      <c r="F323" s="13" t="s">
        <v>31</v>
      </c>
      <c r="G323" s="14" t="s">
        <v>67</v>
      </c>
      <c r="H323" s="14" t="s">
        <v>669</v>
      </c>
      <c r="I323" s="14" t="s">
        <v>34</v>
      </c>
      <c r="J323" s="20">
        <v>2</v>
      </c>
      <c r="K323" s="19">
        <v>444298</v>
      </c>
      <c r="L323" s="19">
        <f t="shared" si="35"/>
        <v>888596</v>
      </c>
      <c r="M323" s="17">
        <f t="shared" si="39"/>
        <v>4.0565845315785757E-3</v>
      </c>
      <c r="N323" s="21"/>
      <c r="O323" s="16">
        <v>444297</v>
      </c>
      <c r="P323" s="16" t="str">
        <f t="shared" si="42"/>
        <v>SI CUMPLE</v>
      </c>
      <c r="Q323" s="57" t="s">
        <v>1114</v>
      </c>
      <c r="R323" s="16">
        <v>444298</v>
      </c>
      <c r="S323" s="16" t="str">
        <f t="shared" si="37"/>
        <v>SI CUMPLE</v>
      </c>
      <c r="T323" s="57" t="s">
        <v>1113</v>
      </c>
      <c r="U323" s="16">
        <v>444298</v>
      </c>
      <c r="V323" s="16" t="str">
        <f t="shared" si="38"/>
        <v>SI CUMPLE</v>
      </c>
      <c r="W323" s="58" t="s">
        <v>1113</v>
      </c>
      <c r="X323" s="16">
        <v>355438.4</v>
      </c>
      <c r="Y323" s="78" t="str">
        <f t="shared" si="43"/>
        <v>SI CUMPLE</v>
      </c>
      <c r="Z323" s="71" t="s">
        <v>1114</v>
      </c>
      <c r="AA323" s="55">
        <f t="shared" si="40"/>
        <v>444298</v>
      </c>
      <c r="AB323" s="54"/>
      <c r="AC323" s="54"/>
      <c r="AD323" s="63">
        <f t="shared" si="41"/>
        <v>4.0565845315785757E-3</v>
      </c>
      <c r="AE323" s="54"/>
    </row>
    <row r="324" spans="1:31" ht="15.75" customHeight="1">
      <c r="A324" s="12">
        <v>320</v>
      </c>
      <c r="B324" s="12" t="s">
        <v>670</v>
      </c>
      <c r="C324" s="12">
        <v>0</v>
      </c>
      <c r="D324" s="13" t="s">
        <v>29</v>
      </c>
      <c r="E324" s="13" t="s">
        <v>671</v>
      </c>
      <c r="F324" s="13" t="s">
        <v>459</v>
      </c>
      <c r="G324" s="14" t="s">
        <v>459</v>
      </c>
      <c r="H324" s="14" t="s">
        <v>672</v>
      </c>
      <c r="I324" s="14" t="s">
        <v>461</v>
      </c>
      <c r="J324" s="20">
        <v>56</v>
      </c>
      <c r="K324" s="19">
        <v>15524</v>
      </c>
      <c r="L324" s="19">
        <f t="shared" si="35"/>
        <v>869344</v>
      </c>
      <c r="M324" s="17">
        <f t="shared" si="39"/>
        <v>3.968696036242168E-3</v>
      </c>
      <c r="N324" s="21"/>
      <c r="O324" s="16">
        <v>15522.9</v>
      </c>
      <c r="P324" s="16" t="str">
        <f t="shared" si="42"/>
        <v>SI CUMPLE</v>
      </c>
      <c r="Q324" s="57" t="s">
        <v>1114</v>
      </c>
      <c r="R324" s="16">
        <v>15523</v>
      </c>
      <c r="S324" s="16" t="str">
        <f t="shared" si="37"/>
        <v>SI CUMPLE</v>
      </c>
      <c r="T324" s="57" t="s">
        <v>1113</v>
      </c>
      <c r="U324" s="16">
        <v>15524</v>
      </c>
      <c r="V324" s="16" t="str">
        <f t="shared" si="38"/>
        <v>SI CUMPLE</v>
      </c>
      <c r="W324" s="58" t="s">
        <v>1113</v>
      </c>
      <c r="X324" s="16">
        <v>12419.12</v>
      </c>
      <c r="Y324" s="78" t="str">
        <f t="shared" si="43"/>
        <v>SI CUMPLE</v>
      </c>
      <c r="Z324" s="71" t="s">
        <v>1114</v>
      </c>
      <c r="AA324" s="55">
        <f t="shared" si="40"/>
        <v>15524</v>
      </c>
      <c r="AB324" s="54"/>
      <c r="AC324" s="54"/>
      <c r="AD324" s="63">
        <f t="shared" si="41"/>
        <v>3.968696036242168E-3</v>
      </c>
      <c r="AE324" s="54"/>
    </row>
    <row r="325" spans="1:31" ht="15.75" customHeight="1">
      <c r="A325" s="12">
        <v>321</v>
      </c>
      <c r="B325" s="12">
        <v>1031016210</v>
      </c>
      <c r="C325" s="12">
        <v>0</v>
      </c>
      <c r="D325" s="13" t="s">
        <v>29</v>
      </c>
      <c r="E325" s="13" t="s">
        <v>673</v>
      </c>
      <c r="F325" s="13" t="s">
        <v>31</v>
      </c>
      <c r="G325" s="14" t="s">
        <v>107</v>
      </c>
      <c r="H325" s="14" t="s">
        <v>674</v>
      </c>
      <c r="I325" s="14" t="s">
        <v>34</v>
      </c>
      <c r="J325" s="20">
        <v>35</v>
      </c>
      <c r="K325" s="19">
        <v>24815</v>
      </c>
      <c r="L325" s="19">
        <f t="shared" si="35"/>
        <v>868525</v>
      </c>
      <c r="M325" s="17">
        <f t="shared" si="39"/>
        <v>3.9649571687125334E-3</v>
      </c>
      <c r="N325" s="21"/>
      <c r="O325" s="16">
        <v>24814</v>
      </c>
      <c r="P325" s="16" t="str">
        <f t="shared" si="42"/>
        <v>SI CUMPLE</v>
      </c>
      <c r="Q325" s="57" t="s">
        <v>1114</v>
      </c>
      <c r="R325" s="16">
        <v>24815</v>
      </c>
      <c r="S325" s="16" t="str">
        <f t="shared" ref="S325:S388" si="44">IF(R325&lt;=K325,"SI CUMPLE","NO CUMPLE")</f>
        <v>SI CUMPLE</v>
      </c>
      <c r="T325" s="57" t="s">
        <v>1114</v>
      </c>
      <c r="U325" s="16">
        <v>24815</v>
      </c>
      <c r="V325" s="16" t="str">
        <f t="shared" ref="V325:V388" si="45">IF(U325&lt;=K325,"SI CUMPLE","NO CUMPLE")</f>
        <v>SI CUMPLE</v>
      </c>
      <c r="W325" s="58" t="s">
        <v>1113</v>
      </c>
      <c r="X325" s="16">
        <v>19852</v>
      </c>
      <c r="Y325" s="78" t="str">
        <f t="shared" si="43"/>
        <v>SI CUMPLE</v>
      </c>
      <c r="Z325" s="71" t="s">
        <v>1114</v>
      </c>
      <c r="AA325" s="55">
        <f t="shared" si="40"/>
        <v>24815</v>
      </c>
      <c r="AB325" s="54"/>
      <c r="AC325" s="54"/>
      <c r="AD325" s="63">
        <f t="shared" si="41"/>
        <v>3.9649571687125334E-3</v>
      </c>
      <c r="AE325" s="54"/>
    </row>
    <row r="326" spans="1:31" ht="15.75" customHeight="1">
      <c r="A326" s="12">
        <v>322</v>
      </c>
      <c r="B326" s="12">
        <v>1031810012</v>
      </c>
      <c r="C326" s="12">
        <v>0</v>
      </c>
      <c r="D326" s="13" t="s">
        <v>29</v>
      </c>
      <c r="E326" s="13" t="s">
        <v>675</v>
      </c>
      <c r="F326" s="13" t="s">
        <v>160</v>
      </c>
      <c r="G326" s="14" t="s">
        <v>676</v>
      </c>
      <c r="H326" s="14" t="s">
        <v>677</v>
      </c>
      <c r="I326" s="14" t="s">
        <v>187</v>
      </c>
      <c r="J326" s="20">
        <v>28</v>
      </c>
      <c r="K326" s="19">
        <v>30720</v>
      </c>
      <c r="L326" s="19">
        <f t="shared" si="35"/>
        <v>860160</v>
      </c>
      <c r="M326" s="17">
        <f t="shared" ref="M326:M389" si="46">+L326/$L$585*$L$586</f>
        <v>3.9267695900978934E-3</v>
      </c>
      <c r="N326" s="21" t="s">
        <v>404</v>
      </c>
      <c r="O326" s="16">
        <v>30719</v>
      </c>
      <c r="P326" s="16" t="str">
        <f t="shared" si="42"/>
        <v>SI CUMPLE</v>
      </c>
      <c r="Q326" s="57" t="s">
        <v>1114</v>
      </c>
      <c r="R326" s="16">
        <v>30720</v>
      </c>
      <c r="S326" s="16" t="str">
        <f t="shared" si="44"/>
        <v>SI CUMPLE</v>
      </c>
      <c r="T326" s="57" t="s">
        <v>1113</v>
      </c>
      <c r="U326" s="16">
        <v>30720</v>
      </c>
      <c r="V326" s="16" t="str">
        <f t="shared" si="45"/>
        <v>SI CUMPLE</v>
      </c>
      <c r="W326" s="58" t="s">
        <v>1113</v>
      </c>
      <c r="X326" s="16">
        <v>24576</v>
      </c>
      <c r="Y326" s="78" t="str">
        <f t="shared" si="43"/>
        <v>SI CUMPLE</v>
      </c>
      <c r="Z326" s="71" t="s">
        <v>1114</v>
      </c>
      <c r="AA326" s="55">
        <f t="shared" ref="AA326:AA389" si="47">+U326</f>
        <v>30720</v>
      </c>
      <c r="AB326" s="54"/>
      <c r="AC326" s="54"/>
      <c r="AD326" s="63">
        <f t="shared" ref="AD326:AD389" si="48">+(AA326/AA326)*M326</f>
        <v>3.9267695900978934E-3</v>
      </c>
      <c r="AE326" s="54"/>
    </row>
    <row r="327" spans="1:31" ht="15.75" customHeight="1">
      <c r="A327" s="12">
        <v>323</v>
      </c>
      <c r="B327" s="12">
        <v>1031220278</v>
      </c>
      <c r="C327" s="12">
        <v>0</v>
      </c>
      <c r="D327" s="13" t="s">
        <v>29</v>
      </c>
      <c r="E327" s="13" t="s">
        <v>678</v>
      </c>
      <c r="F327" s="13" t="s">
        <v>186</v>
      </c>
      <c r="G327" s="14" t="s">
        <v>186</v>
      </c>
      <c r="H327" s="14" t="s">
        <v>232</v>
      </c>
      <c r="I327" s="14" t="s">
        <v>187</v>
      </c>
      <c r="J327" s="20">
        <v>2</v>
      </c>
      <c r="K327" s="19">
        <v>429533</v>
      </c>
      <c r="L327" s="19">
        <f t="shared" si="35"/>
        <v>859066</v>
      </c>
      <c r="M327" s="17">
        <f t="shared" si="46"/>
        <v>3.9217753030680765E-3</v>
      </c>
      <c r="N327" s="21"/>
      <c r="O327" s="16">
        <v>429532</v>
      </c>
      <c r="P327" s="16" t="str">
        <f t="shared" si="42"/>
        <v>SI CUMPLE</v>
      </c>
      <c r="Q327" s="57" t="s">
        <v>1114</v>
      </c>
      <c r="R327" s="16">
        <v>429533</v>
      </c>
      <c r="S327" s="16" t="str">
        <f t="shared" si="44"/>
        <v>SI CUMPLE</v>
      </c>
      <c r="T327" s="57" t="s">
        <v>1113</v>
      </c>
      <c r="U327" s="16">
        <v>350000</v>
      </c>
      <c r="V327" s="16" t="str">
        <f t="shared" si="45"/>
        <v>SI CUMPLE</v>
      </c>
      <c r="W327" s="58" t="s">
        <v>1113</v>
      </c>
      <c r="X327" s="16">
        <v>343626.4</v>
      </c>
      <c r="Y327" s="78" t="str">
        <f t="shared" si="43"/>
        <v>SI CUMPLE</v>
      </c>
      <c r="Z327" s="71" t="s">
        <v>1114</v>
      </c>
      <c r="AA327" s="55">
        <f t="shared" si="47"/>
        <v>350000</v>
      </c>
      <c r="AB327" s="54"/>
      <c r="AC327" s="54"/>
      <c r="AD327" s="63">
        <f t="shared" si="48"/>
        <v>3.9217753030680765E-3</v>
      </c>
      <c r="AE327" s="54"/>
    </row>
    <row r="328" spans="1:31" ht="15.75" customHeight="1">
      <c r="A328" s="12">
        <v>324</v>
      </c>
      <c r="B328" s="12">
        <v>1032411050</v>
      </c>
      <c r="C328" s="12">
        <v>0</v>
      </c>
      <c r="D328" s="13" t="s">
        <v>29</v>
      </c>
      <c r="E328" s="13" t="s">
        <v>508</v>
      </c>
      <c r="F328" s="13" t="s">
        <v>186</v>
      </c>
      <c r="G328" s="14" t="s">
        <v>186</v>
      </c>
      <c r="H328" s="14" t="s">
        <v>679</v>
      </c>
      <c r="I328" s="14" t="s">
        <v>187</v>
      </c>
      <c r="J328" s="20">
        <v>161</v>
      </c>
      <c r="K328" s="19">
        <v>7638</v>
      </c>
      <c r="L328" s="19">
        <f t="shared" si="35"/>
        <v>1229718</v>
      </c>
      <c r="M328" s="17">
        <f t="shared" si="46"/>
        <v>5.6138616615466911E-3</v>
      </c>
      <c r="N328" s="21"/>
      <c r="O328" s="16">
        <v>5306</v>
      </c>
      <c r="P328" s="16" t="str">
        <f t="shared" si="42"/>
        <v>SI CUMPLE</v>
      </c>
      <c r="Q328" s="57" t="s">
        <v>1114</v>
      </c>
      <c r="R328" s="16">
        <v>7638</v>
      </c>
      <c r="S328" s="16" t="str">
        <f t="shared" si="44"/>
        <v>SI CUMPLE</v>
      </c>
      <c r="T328" s="57" t="s">
        <v>1113</v>
      </c>
      <c r="U328" s="16">
        <v>6111</v>
      </c>
      <c r="V328" s="16" t="str">
        <f t="shared" si="45"/>
        <v>SI CUMPLE</v>
      </c>
      <c r="W328" s="58" t="s">
        <v>1113</v>
      </c>
      <c r="X328" s="16">
        <v>4245.6000000000004</v>
      </c>
      <c r="Y328" s="78" t="str">
        <f t="shared" si="43"/>
        <v>SI CUMPLE</v>
      </c>
      <c r="Z328" s="71" t="s">
        <v>1114</v>
      </c>
      <c r="AA328" s="55">
        <f t="shared" si="47"/>
        <v>6111</v>
      </c>
      <c r="AB328" s="54"/>
      <c r="AC328" s="54"/>
      <c r="AD328" s="63">
        <f t="shared" si="48"/>
        <v>5.6138616615466911E-3</v>
      </c>
      <c r="AE328" s="54"/>
    </row>
    <row r="329" spans="1:31" ht="15.75" customHeight="1">
      <c r="A329" s="12">
        <v>325</v>
      </c>
      <c r="B329" s="12">
        <v>1032130079</v>
      </c>
      <c r="C329" s="12">
        <v>0</v>
      </c>
      <c r="D329" s="13" t="s">
        <v>29</v>
      </c>
      <c r="E329" s="13" t="s">
        <v>680</v>
      </c>
      <c r="F329" s="13" t="s">
        <v>186</v>
      </c>
      <c r="G329" s="14" t="s">
        <v>186</v>
      </c>
      <c r="H329" s="14" t="s">
        <v>193</v>
      </c>
      <c r="I329" s="14" t="s">
        <v>187</v>
      </c>
      <c r="J329" s="20">
        <v>28</v>
      </c>
      <c r="K329" s="19">
        <v>43135</v>
      </c>
      <c r="L329" s="19">
        <f t="shared" si="35"/>
        <v>1207780</v>
      </c>
      <c r="M329" s="17">
        <f t="shared" si="46"/>
        <v>5.5137111415648641E-3</v>
      </c>
      <c r="N329" s="21"/>
      <c r="O329" s="16">
        <v>43133.599999999999</v>
      </c>
      <c r="P329" s="16" t="str">
        <f t="shared" si="42"/>
        <v>SI CUMPLE</v>
      </c>
      <c r="Q329" s="57" t="s">
        <v>1114</v>
      </c>
      <c r="R329" s="16">
        <v>43134</v>
      </c>
      <c r="S329" s="16" t="str">
        <f t="shared" si="44"/>
        <v>SI CUMPLE</v>
      </c>
      <c r="T329" s="57" t="s">
        <v>1113</v>
      </c>
      <c r="U329" s="16">
        <v>35000</v>
      </c>
      <c r="V329" s="16" t="str">
        <f t="shared" si="45"/>
        <v>SI CUMPLE</v>
      </c>
      <c r="W329" s="58" t="s">
        <v>1113</v>
      </c>
      <c r="X329" s="16">
        <v>34507.68</v>
      </c>
      <c r="Y329" s="78" t="str">
        <f t="shared" si="43"/>
        <v>SI CUMPLE</v>
      </c>
      <c r="Z329" s="71" t="s">
        <v>1114</v>
      </c>
      <c r="AA329" s="55">
        <f t="shared" si="47"/>
        <v>35000</v>
      </c>
      <c r="AB329" s="54"/>
      <c r="AC329" s="54"/>
      <c r="AD329" s="63">
        <f t="shared" si="48"/>
        <v>5.5137111415648641E-3</v>
      </c>
      <c r="AE329" s="54"/>
    </row>
    <row r="330" spans="1:31" ht="15.75" customHeight="1">
      <c r="A330" s="12">
        <v>326</v>
      </c>
      <c r="B330" s="12">
        <v>1031611048</v>
      </c>
      <c r="C330" s="12">
        <v>0</v>
      </c>
      <c r="D330" s="13" t="s">
        <v>29</v>
      </c>
      <c r="E330" s="13" t="s">
        <v>681</v>
      </c>
      <c r="F330" s="13" t="s">
        <v>186</v>
      </c>
      <c r="G330" s="14" t="s">
        <v>186</v>
      </c>
      <c r="H330" s="14" t="s">
        <v>682</v>
      </c>
      <c r="I330" s="14" t="s">
        <v>187</v>
      </c>
      <c r="J330" s="20">
        <v>35</v>
      </c>
      <c r="K330" s="19">
        <v>22797</v>
      </c>
      <c r="L330" s="19">
        <f t="shared" si="35"/>
        <v>797895</v>
      </c>
      <c r="M330" s="17">
        <f t="shared" si="46"/>
        <v>3.6425197894474968E-3</v>
      </c>
      <c r="N330" s="21"/>
      <c r="O330" s="16">
        <v>22796.2</v>
      </c>
      <c r="P330" s="16" t="str">
        <f t="shared" si="42"/>
        <v>SI CUMPLE</v>
      </c>
      <c r="Q330" s="57" t="s">
        <v>1114</v>
      </c>
      <c r="R330" s="16">
        <v>22797</v>
      </c>
      <c r="S330" s="16" t="str">
        <f t="shared" si="44"/>
        <v>SI CUMPLE</v>
      </c>
      <c r="T330" s="57" t="s">
        <v>1113</v>
      </c>
      <c r="U330" s="16">
        <v>22797</v>
      </c>
      <c r="V330" s="16" t="str">
        <f t="shared" si="45"/>
        <v>SI CUMPLE</v>
      </c>
      <c r="W330" s="58" t="s">
        <v>1113</v>
      </c>
      <c r="X330" s="16">
        <v>18237.759999999998</v>
      </c>
      <c r="Y330" s="78" t="str">
        <f t="shared" si="43"/>
        <v>SI CUMPLE</v>
      </c>
      <c r="Z330" s="71" t="s">
        <v>1114</v>
      </c>
      <c r="AA330" s="55">
        <f t="shared" si="47"/>
        <v>22797</v>
      </c>
      <c r="AB330" s="54"/>
      <c r="AC330" s="54"/>
      <c r="AD330" s="63">
        <f t="shared" si="48"/>
        <v>3.6425197894474968E-3</v>
      </c>
      <c r="AE330" s="54"/>
    </row>
    <row r="331" spans="1:31" ht="15.75" customHeight="1">
      <c r="A331" s="12">
        <v>327</v>
      </c>
      <c r="B331" s="12">
        <v>1032412129</v>
      </c>
      <c r="C331" s="12">
        <v>0</v>
      </c>
      <c r="D331" s="13" t="s">
        <v>29</v>
      </c>
      <c r="E331" s="13" t="s">
        <v>683</v>
      </c>
      <c r="F331" s="13" t="s">
        <v>31</v>
      </c>
      <c r="G331" s="14" t="s">
        <v>79</v>
      </c>
      <c r="H331" s="14" t="s">
        <v>684</v>
      </c>
      <c r="I331" s="14" t="s">
        <v>34</v>
      </c>
      <c r="J331" s="20">
        <v>2</v>
      </c>
      <c r="K331" s="19">
        <v>390405</v>
      </c>
      <c r="L331" s="19">
        <f t="shared" si="35"/>
        <v>780810</v>
      </c>
      <c r="M331" s="17">
        <f t="shared" si="46"/>
        <v>3.564523999772526E-3</v>
      </c>
      <c r="N331" s="21"/>
      <c r="O331" s="16">
        <v>390404</v>
      </c>
      <c r="P331" s="16" t="str">
        <f t="shared" si="42"/>
        <v>SI CUMPLE</v>
      </c>
      <c r="Q331" s="57" t="s">
        <v>1114</v>
      </c>
      <c r="R331" s="16">
        <v>390405</v>
      </c>
      <c r="S331" s="16" t="str">
        <f t="shared" si="44"/>
        <v>SI CUMPLE</v>
      </c>
      <c r="T331" s="57" t="s">
        <v>1113</v>
      </c>
      <c r="U331" s="16">
        <v>390405</v>
      </c>
      <c r="V331" s="16" t="str">
        <f t="shared" si="45"/>
        <v>SI CUMPLE</v>
      </c>
      <c r="W331" s="58" t="s">
        <v>1113</v>
      </c>
      <c r="X331" s="16">
        <v>312324</v>
      </c>
      <c r="Y331" s="78" t="str">
        <f t="shared" si="43"/>
        <v>SI CUMPLE</v>
      </c>
      <c r="Z331" s="71" t="s">
        <v>1114</v>
      </c>
      <c r="AA331" s="55">
        <f t="shared" si="47"/>
        <v>390405</v>
      </c>
      <c r="AB331" s="54"/>
      <c r="AC331" s="54"/>
      <c r="AD331" s="63">
        <f t="shared" si="48"/>
        <v>3.564523999772526E-3</v>
      </c>
      <c r="AE331" s="54"/>
    </row>
    <row r="332" spans="1:31" ht="15.75" customHeight="1">
      <c r="A332" s="12">
        <v>328</v>
      </c>
      <c r="B332" s="12">
        <v>1031810117</v>
      </c>
      <c r="C332" s="12">
        <v>0</v>
      </c>
      <c r="D332" s="13" t="s">
        <v>29</v>
      </c>
      <c r="E332" s="13" t="s">
        <v>685</v>
      </c>
      <c r="F332" s="13" t="s">
        <v>686</v>
      </c>
      <c r="G332" s="13" t="s">
        <v>471</v>
      </c>
      <c r="H332" s="14" t="s">
        <v>687</v>
      </c>
      <c r="I332" s="14" t="s">
        <v>187</v>
      </c>
      <c r="J332" s="20">
        <v>315</v>
      </c>
      <c r="K332" s="19">
        <v>2440</v>
      </c>
      <c r="L332" s="19">
        <f t="shared" si="35"/>
        <v>768600</v>
      </c>
      <c r="M332" s="17">
        <f t="shared" si="46"/>
        <v>3.5087833739644264E-3</v>
      </c>
      <c r="N332" s="21"/>
      <c r="O332" s="16">
        <v>2439</v>
      </c>
      <c r="P332" s="16" t="str">
        <f t="shared" si="42"/>
        <v>SI CUMPLE</v>
      </c>
      <c r="Q332" s="57" t="s">
        <v>1114</v>
      </c>
      <c r="R332" s="16">
        <v>2440</v>
      </c>
      <c r="S332" s="16" t="str">
        <f t="shared" si="44"/>
        <v>SI CUMPLE</v>
      </c>
      <c r="T332" s="57" t="s">
        <v>1113</v>
      </c>
      <c r="U332" s="16">
        <v>2440</v>
      </c>
      <c r="V332" s="16" t="str">
        <f t="shared" si="45"/>
        <v>SI CUMPLE</v>
      </c>
      <c r="W332" s="58" t="s">
        <v>1113</v>
      </c>
      <c r="X332" s="16">
        <v>1952</v>
      </c>
      <c r="Y332" s="78" t="str">
        <f t="shared" si="43"/>
        <v>SI CUMPLE</v>
      </c>
      <c r="Z332" s="71" t="s">
        <v>1114</v>
      </c>
      <c r="AA332" s="55">
        <f t="shared" si="47"/>
        <v>2440</v>
      </c>
      <c r="AB332" s="54"/>
      <c r="AC332" s="54"/>
      <c r="AD332" s="63">
        <f t="shared" si="48"/>
        <v>3.5087833739644264E-3</v>
      </c>
      <c r="AE332" s="54"/>
    </row>
    <row r="333" spans="1:31" ht="15.75" customHeight="1">
      <c r="A333" s="12">
        <v>329</v>
      </c>
      <c r="B333" s="12">
        <v>1031870015</v>
      </c>
      <c r="C333" s="12">
        <v>0</v>
      </c>
      <c r="D333" s="13" t="s">
        <v>29</v>
      </c>
      <c r="E333" s="13" t="s">
        <v>472</v>
      </c>
      <c r="F333" s="13" t="s">
        <v>186</v>
      </c>
      <c r="G333" s="14" t="s">
        <v>186</v>
      </c>
      <c r="H333" s="14" t="s">
        <v>123</v>
      </c>
      <c r="I333" s="14" t="s">
        <v>187</v>
      </c>
      <c r="J333" s="20">
        <v>336</v>
      </c>
      <c r="K333" s="19">
        <v>2239</v>
      </c>
      <c r="L333" s="19">
        <f t="shared" si="35"/>
        <v>752304</v>
      </c>
      <c r="M333" s="17">
        <f t="shared" si="46"/>
        <v>3.4343894969645246E-3</v>
      </c>
      <c r="N333" s="21"/>
      <c r="O333" s="16">
        <v>2238</v>
      </c>
      <c r="P333" s="16" t="str">
        <f t="shared" si="42"/>
        <v>SI CUMPLE</v>
      </c>
      <c r="Q333" s="57" t="s">
        <v>1114</v>
      </c>
      <c r="R333" s="16">
        <v>2239</v>
      </c>
      <c r="S333" s="16" t="str">
        <f t="shared" si="44"/>
        <v>SI CUMPLE</v>
      </c>
      <c r="T333" s="57" t="s">
        <v>1113</v>
      </c>
      <c r="U333" s="16">
        <v>2000</v>
      </c>
      <c r="V333" s="16" t="str">
        <f t="shared" si="45"/>
        <v>SI CUMPLE</v>
      </c>
      <c r="W333" s="58" t="s">
        <v>1113</v>
      </c>
      <c r="X333" s="16">
        <v>1791.2</v>
      </c>
      <c r="Y333" s="78" t="str">
        <f t="shared" si="43"/>
        <v>SI CUMPLE</v>
      </c>
      <c r="Z333" s="71" t="s">
        <v>1114</v>
      </c>
      <c r="AA333" s="55">
        <f t="shared" si="47"/>
        <v>2000</v>
      </c>
      <c r="AB333" s="54"/>
      <c r="AC333" s="54"/>
      <c r="AD333" s="63">
        <f t="shared" si="48"/>
        <v>3.4343894969645246E-3</v>
      </c>
      <c r="AE333" s="54"/>
    </row>
    <row r="334" spans="1:31" ht="15.75" customHeight="1">
      <c r="A334" s="12">
        <v>330</v>
      </c>
      <c r="B334" s="12">
        <v>1031870075</v>
      </c>
      <c r="C334" s="12">
        <v>0</v>
      </c>
      <c r="D334" s="13" t="s">
        <v>29</v>
      </c>
      <c r="E334" s="13" t="s">
        <v>688</v>
      </c>
      <c r="F334" s="13" t="s">
        <v>186</v>
      </c>
      <c r="G334" s="14" t="s">
        <v>186</v>
      </c>
      <c r="H334" s="14" t="s">
        <v>295</v>
      </c>
      <c r="I334" s="14" t="s">
        <v>187</v>
      </c>
      <c r="J334" s="20">
        <v>63</v>
      </c>
      <c r="K334" s="19">
        <v>11801</v>
      </c>
      <c r="L334" s="19">
        <f t="shared" si="35"/>
        <v>743463</v>
      </c>
      <c r="M334" s="17">
        <f t="shared" si="46"/>
        <v>3.3940289013241146E-3</v>
      </c>
      <c r="N334" s="21"/>
      <c r="O334" s="16">
        <v>11800</v>
      </c>
      <c r="P334" s="16" t="str">
        <f t="shared" si="42"/>
        <v>SI CUMPLE</v>
      </c>
      <c r="Q334" s="57" t="s">
        <v>1114</v>
      </c>
      <c r="R334" s="16">
        <v>11801</v>
      </c>
      <c r="S334" s="16" t="str">
        <f t="shared" si="44"/>
        <v>SI CUMPLE</v>
      </c>
      <c r="T334" s="57" t="s">
        <v>1113</v>
      </c>
      <c r="U334" s="16">
        <v>11801</v>
      </c>
      <c r="V334" s="16" t="str">
        <f t="shared" si="45"/>
        <v>SI CUMPLE</v>
      </c>
      <c r="W334" s="58" t="s">
        <v>1113</v>
      </c>
      <c r="X334" s="16">
        <v>9440.7999999999993</v>
      </c>
      <c r="Y334" s="78" t="str">
        <f t="shared" si="43"/>
        <v>SI CUMPLE</v>
      </c>
      <c r="Z334" s="71" t="s">
        <v>1114</v>
      </c>
      <c r="AA334" s="55">
        <f t="shared" si="47"/>
        <v>11801</v>
      </c>
      <c r="AB334" s="54"/>
      <c r="AC334" s="54"/>
      <c r="AD334" s="63">
        <f t="shared" si="48"/>
        <v>3.3940289013241146E-3</v>
      </c>
      <c r="AE334" s="54"/>
    </row>
    <row r="335" spans="1:31" ht="15.75" customHeight="1">
      <c r="A335" s="12">
        <v>331</v>
      </c>
      <c r="B335" s="12">
        <v>1031220025</v>
      </c>
      <c r="C335" s="12">
        <v>0</v>
      </c>
      <c r="D335" s="13" t="s">
        <v>29</v>
      </c>
      <c r="E335" s="13" t="s">
        <v>689</v>
      </c>
      <c r="F335" s="13" t="s">
        <v>186</v>
      </c>
      <c r="G335" s="14" t="s">
        <v>186</v>
      </c>
      <c r="H335" s="14" t="s">
        <v>690</v>
      </c>
      <c r="I335" s="14" t="s">
        <v>187</v>
      </c>
      <c r="J335" s="20">
        <v>2121</v>
      </c>
      <c r="K335" s="19">
        <v>351</v>
      </c>
      <c r="L335" s="19">
        <f t="shared" si="35"/>
        <v>744471</v>
      </c>
      <c r="M335" s="17">
        <f t="shared" si="46"/>
        <v>3.3986305844375102E-3</v>
      </c>
      <c r="N335" s="21"/>
      <c r="O335" s="16">
        <v>349.65</v>
      </c>
      <c r="P335" s="16" t="str">
        <f t="shared" si="42"/>
        <v>SI CUMPLE</v>
      </c>
      <c r="Q335" s="57" t="s">
        <v>1114</v>
      </c>
      <c r="R335" s="16">
        <v>350</v>
      </c>
      <c r="S335" s="16" t="str">
        <f t="shared" si="44"/>
        <v>SI CUMPLE</v>
      </c>
      <c r="T335" s="57" t="s">
        <v>1114</v>
      </c>
      <c r="U335" s="16">
        <v>351</v>
      </c>
      <c r="V335" s="16" t="str">
        <f t="shared" si="45"/>
        <v>SI CUMPLE</v>
      </c>
      <c r="W335" s="58" t="s">
        <v>1113</v>
      </c>
      <c r="X335" s="16">
        <v>280.52</v>
      </c>
      <c r="Y335" s="78" t="str">
        <f t="shared" si="43"/>
        <v>SI CUMPLE</v>
      </c>
      <c r="Z335" s="71" t="s">
        <v>1114</v>
      </c>
      <c r="AA335" s="55">
        <f t="shared" si="47"/>
        <v>351</v>
      </c>
      <c r="AB335" s="54"/>
      <c r="AC335" s="54"/>
      <c r="AD335" s="63">
        <f t="shared" si="48"/>
        <v>3.3986305844375102E-3</v>
      </c>
      <c r="AE335" s="54"/>
    </row>
    <row r="336" spans="1:31" ht="15.75" customHeight="1">
      <c r="A336" s="12">
        <v>332</v>
      </c>
      <c r="B336" s="12">
        <v>1033040006</v>
      </c>
      <c r="C336" s="12">
        <v>0</v>
      </c>
      <c r="D336" s="13" t="s">
        <v>29</v>
      </c>
      <c r="E336" s="13" t="s">
        <v>691</v>
      </c>
      <c r="F336" s="13" t="s">
        <v>48</v>
      </c>
      <c r="G336" s="14" t="s">
        <v>181</v>
      </c>
      <c r="H336" s="14" t="s">
        <v>692</v>
      </c>
      <c r="I336" s="14" t="s">
        <v>693</v>
      </c>
      <c r="J336" s="20">
        <v>2</v>
      </c>
      <c r="K336" s="19">
        <v>352219</v>
      </c>
      <c r="L336" s="19">
        <f t="shared" si="35"/>
        <v>704438</v>
      </c>
      <c r="M336" s="17">
        <f t="shared" si="46"/>
        <v>3.21587346134368E-3</v>
      </c>
      <c r="N336" s="21" t="s">
        <v>694</v>
      </c>
      <c r="O336" s="16">
        <v>352218</v>
      </c>
      <c r="P336" s="16" t="str">
        <f t="shared" si="42"/>
        <v>SI CUMPLE</v>
      </c>
      <c r="Q336" s="57" t="s">
        <v>1114</v>
      </c>
      <c r="R336" s="16">
        <v>352219</v>
      </c>
      <c r="S336" s="16" t="str">
        <f t="shared" si="44"/>
        <v>SI CUMPLE</v>
      </c>
      <c r="T336" s="57" t="s">
        <v>1113</v>
      </c>
      <c r="U336" s="16">
        <v>352219</v>
      </c>
      <c r="V336" s="16" t="str">
        <f t="shared" si="45"/>
        <v>SI CUMPLE</v>
      </c>
      <c r="W336" s="58" t="s">
        <v>1113</v>
      </c>
      <c r="X336" s="16">
        <v>281775.2</v>
      </c>
      <c r="Y336" s="78" t="str">
        <f t="shared" si="43"/>
        <v>SI CUMPLE</v>
      </c>
      <c r="Z336" s="71" t="s">
        <v>1114</v>
      </c>
      <c r="AA336" s="55">
        <f t="shared" si="47"/>
        <v>352219</v>
      </c>
      <c r="AB336" s="54"/>
      <c r="AC336" s="54"/>
      <c r="AD336" s="63">
        <f t="shared" si="48"/>
        <v>3.21587346134368E-3</v>
      </c>
      <c r="AE336" s="54"/>
    </row>
    <row r="337" spans="1:31" ht="15.75" customHeight="1">
      <c r="A337" s="12">
        <v>333</v>
      </c>
      <c r="B337" s="12">
        <v>1032910012</v>
      </c>
      <c r="C337" s="12">
        <v>0</v>
      </c>
      <c r="D337" s="13" t="s">
        <v>29</v>
      </c>
      <c r="E337" s="13" t="s">
        <v>695</v>
      </c>
      <c r="F337" s="13" t="s">
        <v>186</v>
      </c>
      <c r="G337" s="14" t="s">
        <v>186</v>
      </c>
      <c r="H337" s="14" t="s">
        <v>102</v>
      </c>
      <c r="I337" s="14" t="s">
        <v>187</v>
      </c>
      <c r="J337" s="20">
        <v>70</v>
      </c>
      <c r="K337" s="19">
        <v>9877</v>
      </c>
      <c r="L337" s="19">
        <f t="shared" si="35"/>
        <v>691390</v>
      </c>
      <c r="M337" s="17">
        <f t="shared" si="46"/>
        <v>3.1563072299313879E-3</v>
      </c>
      <c r="N337" s="21"/>
      <c r="O337" s="16">
        <v>9876</v>
      </c>
      <c r="P337" s="16" t="str">
        <f t="shared" si="42"/>
        <v>SI CUMPLE</v>
      </c>
      <c r="Q337" s="57" t="s">
        <v>1114</v>
      </c>
      <c r="R337" s="16">
        <v>9877</v>
      </c>
      <c r="S337" s="16" t="str">
        <f t="shared" si="44"/>
        <v>SI CUMPLE</v>
      </c>
      <c r="T337" s="57" t="s">
        <v>1113</v>
      </c>
      <c r="U337" s="16">
        <v>9877</v>
      </c>
      <c r="V337" s="16" t="str">
        <f t="shared" si="45"/>
        <v>SI CUMPLE</v>
      </c>
      <c r="W337" s="58" t="s">
        <v>1113</v>
      </c>
      <c r="X337" s="16">
        <v>7901.6</v>
      </c>
      <c r="Y337" s="78" t="str">
        <f t="shared" si="43"/>
        <v>SI CUMPLE</v>
      </c>
      <c r="Z337" s="71" t="s">
        <v>1114</v>
      </c>
      <c r="AA337" s="55">
        <f t="shared" si="47"/>
        <v>9877</v>
      </c>
      <c r="AB337" s="54"/>
      <c r="AC337" s="54"/>
      <c r="AD337" s="63">
        <f t="shared" si="48"/>
        <v>3.1563072299313879E-3</v>
      </c>
      <c r="AE337" s="54"/>
    </row>
    <row r="338" spans="1:31" ht="15.75" customHeight="1">
      <c r="A338" s="12">
        <v>334</v>
      </c>
      <c r="B338" s="12">
        <v>1031440047</v>
      </c>
      <c r="C338" s="12">
        <v>0</v>
      </c>
      <c r="D338" s="13" t="s">
        <v>29</v>
      </c>
      <c r="E338" s="13" t="s">
        <v>696</v>
      </c>
      <c r="F338" s="13" t="s">
        <v>697</v>
      </c>
      <c r="G338" s="14" t="s">
        <v>697</v>
      </c>
      <c r="H338" s="14" t="s">
        <v>698</v>
      </c>
      <c r="I338" s="14" t="s">
        <v>187</v>
      </c>
      <c r="J338" s="20">
        <v>126</v>
      </c>
      <c r="K338" s="19">
        <v>5407</v>
      </c>
      <c r="L338" s="19">
        <f t="shared" si="35"/>
        <v>681282</v>
      </c>
      <c r="M338" s="17">
        <f t="shared" si="46"/>
        <v>3.1101625742665008E-3</v>
      </c>
      <c r="N338" s="21"/>
      <c r="O338" s="16">
        <v>5406</v>
      </c>
      <c r="P338" s="16" t="str">
        <f t="shared" si="42"/>
        <v>SI CUMPLE</v>
      </c>
      <c r="Q338" s="57" t="s">
        <v>1114</v>
      </c>
      <c r="R338" s="16">
        <v>5407</v>
      </c>
      <c r="S338" s="16" t="str">
        <f t="shared" si="44"/>
        <v>SI CUMPLE</v>
      </c>
      <c r="T338" s="57" t="s">
        <v>1113</v>
      </c>
      <c r="U338" s="16">
        <v>5407</v>
      </c>
      <c r="V338" s="16" t="str">
        <f t="shared" si="45"/>
        <v>SI CUMPLE</v>
      </c>
      <c r="W338" s="58" t="s">
        <v>1113</v>
      </c>
      <c r="X338" s="16">
        <v>4325.6000000000004</v>
      </c>
      <c r="Y338" s="78" t="str">
        <f t="shared" si="43"/>
        <v>SI CUMPLE</v>
      </c>
      <c r="Z338" s="71" t="s">
        <v>1114</v>
      </c>
      <c r="AA338" s="55">
        <f t="shared" si="47"/>
        <v>5407</v>
      </c>
      <c r="AB338" s="54"/>
      <c r="AC338" s="54"/>
      <c r="AD338" s="63">
        <f t="shared" si="48"/>
        <v>3.1101625742665008E-3</v>
      </c>
      <c r="AE338" s="54"/>
    </row>
    <row r="339" spans="1:31" ht="15.75" customHeight="1">
      <c r="A339" s="12">
        <v>335</v>
      </c>
      <c r="B339" s="12">
        <v>1031240080</v>
      </c>
      <c r="C339" s="12">
        <v>0</v>
      </c>
      <c r="D339" s="13" t="s">
        <v>29</v>
      </c>
      <c r="E339" s="13" t="s">
        <v>699</v>
      </c>
      <c r="F339" s="13" t="s">
        <v>186</v>
      </c>
      <c r="G339" s="14" t="s">
        <v>186</v>
      </c>
      <c r="H339" s="14" t="s">
        <v>229</v>
      </c>
      <c r="I339" s="14" t="s">
        <v>187</v>
      </c>
      <c r="J339" s="20">
        <v>259</v>
      </c>
      <c r="K339" s="19">
        <v>2549</v>
      </c>
      <c r="L339" s="19">
        <f t="shared" si="35"/>
        <v>660191</v>
      </c>
      <c r="M339" s="17">
        <f t="shared" si="46"/>
        <v>3.0138787463452363E-3</v>
      </c>
      <c r="N339" s="21"/>
      <c r="O339" s="16">
        <v>2548</v>
      </c>
      <c r="P339" s="16" t="str">
        <f t="shared" si="42"/>
        <v>SI CUMPLE</v>
      </c>
      <c r="Q339" s="57" t="s">
        <v>1114</v>
      </c>
      <c r="R339" s="16">
        <v>2549</v>
      </c>
      <c r="S339" s="16" t="str">
        <f t="shared" si="44"/>
        <v>SI CUMPLE</v>
      </c>
      <c r="T339" s="57" t="s">
        <v>1113</v>
      </c>
      <c r="U339" s="16">
        <v>2549</v>
      </c>
      <c r="V339" s="16" t="str">
        <f t="shared" si="45"/>
        <v>SI CUMPLE</v>
      </c>
      <c r="W339" s="58" t="s">
        <v>1113</v>
      </c>
      <c r="X339" s="16">
        <v>2039.2</v>
      </c>
      <c r="Y339" s="78" t="str">
        <f t="shared" si="43"/>
        <v>SI CUMPLE</v>
      </c>
      <c r="Z339" s="71" t="s">
        <v>1114</v>
      </c>
      <c r="AA339" s="55">
        <f t="shared" si="47"/>
        <v>2549</v>
      </c>
      <c r="AB339" s="54"/>
      <c r="AC339" s="54"/>
      <c r="AD339" s="63">
        <f t="shared" si="48"/>
        <v>3.0138787463452363E-3</v>
      </c>
      <c r="AE339" s="54"/>
    </row>
    <row r="340" spans="1:31" ht="15.75" customHeight="1">
      <c r="A340" s="12">
        <v>336</v>
      </c>
      <c r="B340" s="12">
        <v>1032130114</v>
      </c>
      <c r="C340" s="12">
        <v>0</v>
      </c>
      <c r="D340" s="13" t="s">
        <v>29</v>
      </c>
      <c r="E340" s="13" t="s">
        <v>700</v>
      </c>
      <c r="F340" s="13" t="s">
        <v>701</v>
      </c>
      <c r="G340" s="14" t="s">
        <v>702</v>
      </c>
      <c r="H340" s="14" t="s">
        <v>703</v>
      </c>
      <c r="I340" s="14" t="s">
        <v>335</v>
      </c>
      <c r="J340" s="20">
        <v>21</v>
      </c>
      <c r="K340" s="19">
        <v>31334</v>
      </c>
      <c r="L340" s="19">
        <f t="shared" si="35"/>
        <v>658014</v>
      </c>
      <c r="M340" s="17">
        <f t="shared" si="46"/>
        <v>3.0039403890656101E-3</v>
      </c>
      <c r="N340" s="21"/>
      <c r="O340" s="16">
        <v>31333</v>
      </c>
      <c r="P340" s="16" t="str">
        <f t="shared" si="42"/>
        <v>SI CUMPLE</v>
      </c>
      <c r="Q340" s="57" t="s">
        <v>1114</v>
      </c>
      <c r="R340" s="16">
        <v>31334</v>
      </c>
      <c r="S340" s="16" t="str">
        <f t="shared" si="44"/>
        <v>SI CUMPLE</v>
      </c>
      <c r="T340" s="57" t="s">
        <v>1113</v>
      </c>
      <c r="U340" s="16">
        <v>31334</v>
      </c>
      <c r="V340" s="16" t="str">
        <f t="shared" si="45"/>
        <v>SI CUMPLE</v>
      </c>
      <c r="W340" s="58" t="s">
        <v>1113</v>
      </c>
      <c r="X340" s="16">
        <v>25067.200000000001</v>
      </c>
      <c r="Y340" s="78" t="str">
        <f t="shared" si="43"/>
        <v>SI CUMPLE</v>
      </c>
      <c r="Z340" s="71" t="s">
        <v>1114</v>
      </c>
      <c r="AA340" s="55">
        <f t="shared" si="47"/>
        <v>31334</v>
      </c>
      <c r="AB340" s="54"/>
      <c r="AC340" s="54"/>
      <c r="AD340" s="63">
        <f t="shared" si="48"/>
        <v>3.0039403890656101E-3</v>
      </c>
      <c r="AE340" s="54"/>
    </row>
    <row r="341" spans="1:31" ht="15.75" customHeight="1">
      <c r="A341" s="12">
        <v>337</v>
      </c>
      <c r="B341" s="12">
        <v>1031220036</v>
      </c>
      <c r="C341" s="12">
        <v>0</v>
      </c>
      <c r="D341" s="13" t="s">
        <v>29</v>
      </c>
      <c r="E341" s="13" t="s">
        <v>704</v>
      </c>
      <c r="F341" s="13" t="s">
        <v>186</v>
      </c>
      <c r="G341" s="14" t="s">
        <v>186</v>
      </c>
      <c r="H341" s="14" t="s">
        <v>232</v>
      </c>
      <c r="I341" s="14" t="s">
        <v>187</v>
      </c>
      <c r="J341" s="20">
        <v>469</v>
      </c>
      <c r="K341" s="19">
        <v>1403</v>
      </c>
      <c r="L341" s="19">
        <f t="shared" si="35"/>
        <v>658007</v>
      </c>
      <c r="M341" s="17">
        <f t="shared" si="46"/>
        <v>3.0039084329328784E-3</v>
      </c>
      <c r="N341" s="21"/>
      <c r="O341" s="16">
        <v>1401.6</v>
      </c>
      <c r="P341" s="16" t="str">
        <f t="shared" si="42"/>
        <v>SI CUMPLE</v>
      </c>
      <c r="Q341" s="57" t="s">
        <v>1114</v>
      </c>
      <c r="R341" s="16">
        <v>1402</v>
      </c>
      <c r="S341" s="16" t="str">
        <f t="shared" si="44"/>
        <v>SI CUMPLE</v>
      </c>
      <c r="T341" s="57" t="s">
        <v>1113</v>
      </c>
      <c r="U341" s="16">
        <v>1403</v>
      </c>
      <c r="V341" s="16" t="str">
        <f t="shared" si="45"/>
        <v>SI CUMPLE</v>
      </c>
      <c r="W341" s="58" t="s">
        <v>1113</v>
      </c>
      <c r="X341" s="16">
        <v>1122.08</v>
      </c>
      <c r="Y341" s="78" t="str">
        <f t="shared" si="43"/>
        <v>SI CUMPLE</v>
      </c>
      <c r="Z341" s="71" t="s">
        <v>1114</v>
      </c>
      <c r="AA341" s="55">
        <f t="shared" si="47"/>
        <v>1403</v>
      </c>
      <c r="AB341" s="54"/>
      <c r="AC341" s="54"/>
      <c r="AD341" s="63">
        <f t="shared" si="48"/>
        <v>3.0039084329328784E-3</v>
      </c>
      <c r="AE341" s="54"/>
    </row>
    <row r="342" spans="1:31" ht="15.75" customHeight="1">
      <c r="A342" s="12">
        <v>338</v>
      </c>
      <c r="B342" s="12">
        <v>1031211180</v>
      </c>
      <c r="C342" s="12">
        <v>0</v>
      </c>
      <c r="D342" s="13" t="s">
        <v>29</v>
      </c>
      <c r="E342" s="13" t="s">
        <v>705</v>
      </c>
      <c r="F342" s="13" t="s">
        <v>186</v>
      </c>
      <c r="G342" s="14" t="s">
        <v>186</v>
      </c>
      <c r="H342" s="14" t="s">
        <v>108</v>
      </c>
      <c r="I342" s="14" t="s">
        <v>187</v>
      </c>
      <c r="J342" s="20">
        <v>1939</v>
      </c>
      <c r="K342" s="19">
        <v>977</v>
      </c>
      <c r="L342" s="19">
        <f t="shared" si="35"/>
        <v>1894403</v>
      </c>
      <c r="M342" s="17">
        <f t="shared" si="46"/>
        <v>8.6482562451058176E-3</v>
      </c>
      <c r="N342" s="21" t="s">
        <v>706</v>
      </c>
      <c r="O342" s="16">
        <v>976</v>
      </c>
      <c r="P342" s="16" t="str">
        <f t="shared" si="42"/>
        <v>SI CUMPLE</v>
      </c>
      <c r="Q342" s="57" t="s">
        <v>1114</v>
      </c>
      <c r="R342" s="16">
        <v>488</v>
      </c>
      <c r="S342" s="16" t="str">
        <f t="shared" si="44"/>
        <v>SI CUMPLE</v>
      </c>
      <c r="T342" s="57" t="s">
        <v>1113</v>
      </c>
      <c r="U342" s="16">
        <v>800</v>
      </c>
      <c r="V342" s="16" t="str">
        <f t="shared" si="45"/>
        <v>SI CUMPLE</v>
      </c>
      <c r="W342" s="58" t="s">
        <v>1113</v>
      </c>
      <c r="X342" s="16">
        <v>781.6</v>
      </c>
      <c r="Y342" s="78" t="str">
        <f t="shared" si="43"/>
        <v>SI CUMPLE</v>
      </c>
      <c r="Z342" s="71" t="s">
        <v>1114</v>
      </c>
      <c r="AA342" s="55">
        <f t="shared" si="47"/>
        <v>800</v>
      </c>
      <c r="AB342" s="54"/>
      <c r="AC342" s="54"/>
      <c r="AD342" s="63">
        <f t="shared" si="48"/>
        <v>8.6482562451058176E-3</v>
      </c>
      <c r="AE342" s="54"/>
    </row>
    <row r="343" spans="1:31" ht="15.75" customHeight="1">
      <c r="A343" s="12">
        <v>339</v>
      </c>
      <c r="B343" s="12">
        <v>1031610084</v>
      </c>
      <c r="C343" s="12">
        <v>0</v>
      </c>
      <c r="D343" s="13" t="s">
        <v>29</v>
      </c>
      <c r="E343" s="13" t="s">
        <v>707</v>
      </c>
      <c r="F343" s="13" t="s">
        <v>547</v>
      </c>
      <c r="G343" s="14" t="s">
        <v>708</v>
      </c>
      <c r="H343" s="14" t="s">
        <v>709</v>
      </c>
      <c r="I343" s="14" t="s">
        <v>187</v>
      </c>
      <c r="J343" s="20">
        <v>119</v>
      </c>
      <c r="K343" s="19">
        <v>5500</v>
      </c>
      <c r="L343" s="19">
        <f t="shared" si="35"/>
        <v>654500</v>
      </c>
      <c r="M343" s="17">
        <f t="shared" si="46"/>
        <v>2.9878984104341881E-3</v>
      </c>
      <c r="N343" s="21"/>
      <c r="O343" s="16">
        <v>5499</v>
      </c>
      <c r="P343" s="16" t="str">
        <f t="shared" si="42"/>
        <v>SI CUMPLE</v>
      </c>
      <c r="Q343" s="57" t="s">
        <v>1114</v>
      </c>
      <c r="R343" s="16">
        <v>5500</v>
      </c>
      <c r="S343" s="16" t="str">
        <f t="shared" si="44"/>
        <v>SI CUMPLE</v>
      </c>
      <c r="T343" s="57" t="s">
        <v>1114</v>
      </c>
      <c r="U343" s="16">
        <v>5500</v>
      </c>
      <c r="V343" s="16" t="str">
        <f t="shared" si="45"/>
        <v>SI CUMPLE</v>
      </c>
      <c r="W343" s="58" t="s">
        <v>1113</v>
      </c>
      <c r="X343" s="16">
        <v>4400</v>
      </c>
      <c r="Y343" s="78" t="str">
        <f t="shared" si="43"/>
        <v>SI CUMPLE</v>
      </c>
      <c r="Z343" s="71" t="s">
        <v>1114</v>
      </c>
      <c r="AA343" s="55">
        <f t="shared" si="47"/>
        <v>5500</v>
      </c>
      <c r="AB343" s="54"/>
      <c r="AC343" s="54"/>
      <c r="AD343" s="63">
        <f t="shared" si="48"/>
        <v>2.9878984104341881E-3</v>
      </c>
      <c r="AE343" s="54"/>
    </row>
    <row r="344" spans="1:31" ht="15.75" customHeight="1">
      <c r="A344" s="12">
        <v>340</v>
      </c>
      <c r="B344" s="12">
        <v>1032144060</v>
      </c>
      <c r="C344" s="12">
        <v>0</v>
      </c>
      <c r="D344" s="13" t="s">
        <v>29</v>
      </c>
      <c r="E344" s="13" t="s">
        <v>710</v>
      </c>
      <c r="F344" s="13" t="s">
        <v>31</v>
      </c>
      <c r="G344" s="14" t="s">
        <v>49</v>
      </c>
      <c r="H344" s="14" t="s">
        <v>711</v>
      </c>
      <c r="I344" s="14" t="s">
        <v>34</v>
      </c>
      <c r="J344" s="20">
        <v>1</v>
      </c>
      <c r="K344" s="19">
        <v>626182</v>
      </c>
      <c r="L344" s="19">
        <f t="shared" si="35"/>
        <v>626182</v>
      </c>
      <c r="M344" s="17">
        <f t="shared" si="46"/>
        <v>2.8586221580481296E-3</v>
      </c>
      <c r="N344" s="21"/>
      <c r="O344" s="16">
        <v>626181</v>
      </c>
      <c r="P344" s="16" t="str">
        <f t="shared" si="42"/>
        <v>SI CUMPLE</v>
      </c>
      <c r="Q344" s="57" t="s">
        <v>1114</v>
      </c>
      <c r="R344" s="16">
        <v>626182</v>
      </c>
      <c r="S344" s="16" t="str">
        <f t="shared" si="44"/>
        <v>SI CUMPLE</v>
      </c>
      <c r="T344" s="57" t="s">
        <v>1113</v>
      </c>
      <c r="U344" s="16">
        <v>626182</v>
      </c>
      <c r="V344" s="16" t="str">
        <f t="shared" si="45"/>
        <v>SI CUMPLE</v>
      </c>
      <c r="W344" s="58" t="s">
        <v>1113</v>
      </c>
      <c r="X344" s="16">
        <v>500945.6</v>
      </c>
      <c r="Y344" s="78" t="str">
        <f t="shared" si="43"/>
        <v>SI CUMPLE</v>
      </c>
      <c r="Z344" s="71" t="s">
        <v>1114</v>
      </c>
      <c r="AA344" s="55">
        <f t="shared" si="47"/>
        <v>626182</v>
      </c>
      <c r="AB344" s="54"/>
      <c r="AC344" s="54"/>
      <c r="AD344" s="63">
        <f t="shared" si="48"/>
        <v>2.8586221580481296E-3</v>
      </c>
      <c r="AE344" s="54"/>
    </row>
    <row r="345" spans="1:31" ht="15.75" customHeight="1">
      <c r="A345" s="12">
        <v>341</v>
      </c>
      <c r="B345" s="12">
        <v>1031820061</v>
      </c>
      <c r="C345" s="12">
        <v>0</v>
      </c>
      <c r="D345" s="13" t="s">
        <v>29</v>
      </c>
      <c r="E345" s="13" t="s">
        <v>712</v>
      </c>
      <c r="F345" s="13" t="s">
        <v>411</v>
      </c>
      <c r="G345" s="14" t="s">
        <v>411</v>
      </c>
      <c r="H345" s="14" t="s">
        <v>713</v>
      </c>
      <c r="I345" s="14" t="s">
        <v>413</v>
      </c>
      <c r="J345" s="20">
        <v>35</v>
      </c>
      <c r="K345" s="19">
        <v>17771</v>
      </c>
      <c r="L345" s="19">
        <f t="shared" si="35"/>
        <v>621985</v>
      </c>
      <c r="M345" s="17">
        <f t="shared" si="46"/>
        <v>2.8394621738944362E-3</v>
      </c>
      <c r="N345" s="21"/>
      <c r="O345" s="16">
        <v>17770.22</v>
      </c>
      <c r="P345" s="16" t="str">
        <f t="shared" si="42"/>
        <v>SI CUMPLE</v>
      </c>
      <c r="Q345" s="57" t="s">
        <v>1114</v>
      </c>
      <c r="R345" s="16">
        <v>17771</v>
      </c>
      <c r="S345" s="16" t="str">
        <f t="shared" si="44"/>
        <v>SI CUMPLE</v>
      </c>
      <c r="T345" s="57" t="s">
        <v>1113</v>
      </c>
      <c r="U345" s="16">
        <v>17771</v>
      </c>
      <c r="V345" s="16" t="str">
        <f t="shared" si="45"/>
        <v>SI CUMPLE</v>
      </c>
      <c r="W345" s="58" t="s">
        <v>1113</v>
      </c>
      <c r="X345" s="16">
        <v>14216.976000000001</v>
      </c>
      <c r="Y345" s="78" t="str">
        <f t="shared" si="43"/>
        <v>SI CUMPLE</v>
      </c>
      <c r="Z345" s="71" t="s">
        <v>1114</v>
      </c>
      <c r="AA345" s="55">
        <f t="shared" si="47"/>
        <v>17771</v>
      </c>
      <c r="AB345" s="54"/>
      <c r="AC345" s="54"/>
      <c r="AD345" s="63">
        <f t="shared" si="48"/>
        <v>2.8394621738944362E-3</v>
      </c>
      <c r="AE345" s="54"/>
    </row>
    <row r="346" spans="1:31" ht="15.75" customHeight="1">
      <c r="A346" s="12">
        <v>342</v>
      </c>
      <c r="B346" s="12">
        <v>1032411024</v>
      </c>
      <c r="C346" s="12">
        <v>0</v>
      </c>
      <c r="D346" s="13" t="s">
        <v>29</v>
      </c>
      <c r="E346" s="13" t="s">
        <v>714</v>
      </c>
      <c r="F346" s="13" t="s">
        <v>31</v>
      </c>
      <c r="G346" s="14" t="s">
        <v>79</v>
      </c>
      <c r="H346" s="14" t="s">
        <v>715</v>
      </c>
      <c r="I346" s="14" t="s">
        <v>34</v>
      </c>
      <c r="J346" s="20">
        <v>42</v>
      </c>
      <c r="K346" s="19">
        <v>14650</v>
      </c>
      <c r="L346" s="19">
        <f t="shared" si="35"/>
        <v>615300</v>
      </c>
      <c r="M346" s="17">
        <f t="shared" si="46"/>
        <v>2.8089440671354559E-3</v>
      </c>
      <c r="N346" s="21"/>
      <c r="O346" s="16">
        <v>14649</v>
      </c>
      <c r="P346" s="16" t="str">
        <f t="shared" si="42"/>
        <v>SI CUMPLE</v>
      </c>
      <c r="Q346" s="57" t="s">
        <v>1114</v>
      </c>
      <c r="R346" s="16">
        <v>14650</v>
      </c>
      <c r="S346" s="16" t="str">
        <f t="shared" si="44"/>
        <v>SI CUMPLE</v>
      </c>
      <c r="T346" s="57" t="s">
        <v>1113</v>
      </c>
      <c r="U346" s="16">
        <v>14650</v>
      </c>
      <c r="V346" s="16" t="str">
        <f t="shared" si="45"/>
        <v>SI CUMPLE</v>
      </c>
      <c r="W346" s="58" t="s">
        <v>1113</v>
      </c>
      <c r="X346" s="16">
        <v>11720</v>
      </c>
      <c r="Y346" s="78" t="str">
        <f t="shared" si="43"/>
        <v>SI CUMPLE</v>
      </c>
      <c r="Z346" s="71" t="s">
        <v>1114</v>
      </c>
      <c r="AA346" s="55">
        <f t="shared" si="47"/>
        <v>14650</v>
      </c>
      <c r="AB346" s="54"/>
      <c r="AC346" s="54"/>
      <c r="AD346" s="63">
        <f t="shared" si="48"/>
        <v>2.8089440671354559E-3</v>
      </c>
      <c r="AE346" s="54"/>
    </row>
    <row r="347" spans="1:31" ht="15.75" customHeight="1">
      <c r="A347" s="12">
        <v>343</v>
      </c>
      <c r="B347" s="12">
        <v>1031820014</v>
      </c>
      <c r="C347" s="12">
        <v>0</v>
      </c>
      <c r="D347" s="13" t="s">
        <v>29</v>
      </c>
      <c r="E347" s="13" t="s">
        <v>716</v>
      </c>
      <c r="F347" s="13" t="s">
        <v>411</v>
      </c>
      <c r="G347" s="14" t="s">
        <v>411</v>
      </c>
      <c r="H347" s="14" t="s">
        <v>717</v>
      </c>
      <c r="I347" s="14" t="s">
        <v>413</v>
      </c>
      <c r="J347" s="20">
        <v>49</v>
      </c>
      <c r="K347" s="19">
        <v>18040</v>
      </c>
      <c r="L347" s="19">
        <f t="shared" si="35"/>
        <v>883960</v>
      </c>
      <c r="M347" s="17">
        <f t="shared" si="46"/>
        <v>4.0354204413864088E-3</v>
      </c>
      <c r="N347" s="21"/>
      <c r="O347" s="16">
        <v>18038.78</v>
      </c>
      <c r="P347" s="16" t="str">
        <f t="shared" si="42"/>
        <v>SI CUMPLE</v>
      </c>
      <c r="Q347" s="57" t="s">
        <v>1114</v>
      </c>
      <c r="R347" s="16">
        <v>18039</v>
      </c>
      <c r="S347" s="16" t="str">
        <f t="shared" si="44"/>
        <v>SI CUMPLE</v>
      </c>
      <c r="T347" s="57" t="s">
        <v>1114</v>
      </c>
      <c r="U347" s="16">
        <v>18040</v>
      </c>
      <c r="V347" s="16" t="str">
        <f t="shared" si="45"/>
        <v>SI CUMPLE</v>
      </c>
      <c r="W347" s="58" t="s">
        <v>1113</v>
      </c>
      <c r="X347" s="16">
        <v>14431.823999999999</v>
      </c>
      <c r="Y347" s="78" t="str">
        <f t="shared" si="43"/>
        <v>SI CUMPLE</v>
      </c>
      <c r="Z347" s="71" t="s">
        <v>1114</v>
      </c>
      <c r="AA347" s="55">
        <f t="shared" si="47"/>
        <v>18040</v>
      </c>
      <c r="AB347" s="54"/>
      <c r="AC347" s="54"/>
      <c r="AD347" s="63">
        <f t="shared" si="48"/>
        <v>4.0354204413864088E-3</v>
      </c>
      <c r="AE347" s="54"/>
    </row>
    <row r="348" spans="1:31" ht="15.75" customHeight="1">
      <c r="A348" s="12">
        <v>344</v>
      </c>
      <c r="B348" s="12">
        <v>1031440036</v>
      </c>
      <c r="C348" s="12">
        <v>0</v>
      </c>
      <c r="D348" s="13" t="s">
        <v>29</v>
      </c>
      <c r="E348" s="13" t="s">
        <v>718</v>
      </c>
      <c r="F348" s="13" t="s">
        <v>180</v>
      </c>
      <c r="G348" s="37" t="s">
        <v>543</v>
      </c>
      <c r="H348" s="14" t="s">
        <v>719</v>
      </c>
      <c r="I348" s="14" t="s">
        <v>183</v>
      </c>
      <c r="J348" s="20">
        <v>7</v>
      </c>
      <c r="K348" s="19">
        <v>123090</v>
      </c>
      <c r="L348" s="19">
        <f t="shared" si="35"/>
        <v>861630</v>
      </c>
      <c r="M348" s="17">
        <f t="shared" si="46"/>
        <v>3.9334803779715955E-3</v>
      </c>
      <c r="N348" s="21" t="s">
        <v>545</v>
      </c>
      <c r="O348" s="16">
        <v>85540</v>
      </c>
      <c r="P348" s="16" t="str">
        <f t="shared" si="42"/>
        <v>SI CUMPLE</v>
      </c>
      <c r="Q348" s="57" t="s">
        <v>1114</v>
      </c>
      <c r="R348" s="16">
        <v>2051</v>
      </c>
      <c r="S348" s="16" t="str">
        <f t="shared" si="44"/>
        <v>SI CUMPLE</v>
      </c>
      <c r="T348" s="57" t="s">
        <v>1114</v>
      </c>
      <c r="U348" s="16">
        <v>123090</v>
      </c>
      <c r="V348" s="16" t="str">
        <f t="shared" si="45"/>
        <v>SI CUMPLE</v>
      </c>
      <c r="W348" s="58" t="s">
        <v>1113</v>
      </c>
      <c r="X348" s="16">
        <v>68432.800000000003</v>
      </c>
      <c r="Y348" s="78" t="str">
        <f t="shared" si="43"/>
        <v>SI CUMPLE</v>
      </c>
      <c r="Z348" s="71" t="s">
        <v>1114</v>
      </c>
      <c r="AA348" s="55">
        <f t="shared" si="47"/>
        <v>123090</v>
      </c>
      <c r="AB348" s="54"/>
      <c r="AC348" s="54"/>
      <c r="AD348" s="63">
        <f t="shared" si="48"/>
        <v>3.9334803779715955E-3</v>
      </c>
      <c r="AE348" s="54"/>
    </row>
    <row r="349" spans="1:31" ht="15.75" customHeight="1">
      <c r="A349" s="12">
        <v>345</v>
      </c>
      <c r="B349" s="12">
        <v>1032210066</v>
      </c>
      <c r="C349" s="12">
        <v>0</v>
      </c>
      <c r="D349" s="13" t="s">
        <v>29</v>
      </c>
      <c r="E349" s="13" t="s">
        <v>720</v>
      </c>
      <c r="F349" s="13" t="s">
        <v>186</v>
      </c>
      <c r="G349" s="14" t="s">
        <v>186</v>
      </c>
      <c r="H349" s="14" t="s">
        <v>721</v>
      </c>
      <c r="I349" s="14" t="s">
        <v>187</v>
      </c>
      <c r="J349" s="20">
        <v>112</v>
      </c>
      <c r="K349" s="19">
        <v>5260</v>
      </c>
      <c r="L349" s="19">
        <f t="shared" si="35"/>
        <v>589120</v>
      </c>
      <c r="M349" s="17">
        <f t="shared" si="46"/>
        <v>2.6894281307180885E-3</v>
      </c>
      <c r="N349" s="21"/>
      <c r="O349" s="16">
        <v>5258.6</v>
      </c>
      <c r="P349" s="16" t="str">
        <f t="shared" si="42"/>
        <v>SI CUMPLE</v>
      </c>
      <c r="Q349" s="57" t="s">
        <v>1114</v>
      </c>
      <c r="R349" s="16">
        <v>5259</v>
      </c>
      <c r="S349" s="16" t="str">
        <f t="shared" si="44"/>
        <v>SI CUMPLE</v>
      </c>
      <c r="T349" s="57" t="s">
        <v>1113</v>
      </c>
      <c r="U349" s="16">
        <v>5260</v>
      </c>
      <c r="V349" s="16" t="str">
        <f t="shared" si="45"/>
        <v>SI CUMPLE</v>
      </c>
      <c r="W349" s="58" t="s">
        <v>1113</v>
      </c>
      <c r="X349" s="16">
        <v>4207.68</v>
      </c>
      <c r="Y349" s="78" t="str">
        <f t="shared" si="43"/>
        <v>SI CUMPLE</v>
      </c>
      <c r="Z349" s="71" t="s">
        <v>1114</v>
      </c>
      <c r="AA349" s="55">
        <f t="shared" si="47"/>
        <v>5260</v>
      </c>
      <c r="AB349" s="54"/>
      <c r="AC349" s="54"/>
      <c r="AD349" s="63">
        <f t="shared" si="48"/>
        <v>2.6894281307180885E-3</v>
      </c>
      <c r="AE349" s="54"/>
    </row>
    <row r="350" spans="1:31" ht="15.75" customHeight="1">
      <c r="A350" s="12">
        <v>346</v>
      </c>
      <c r="B350" s="12">
        <v>1032910039</v>
      </c>
      <c r="C350" s="12">
        <v>0</v>
      </c>
      <c r="D350" s="13" t="s">
        <v>29</v>
      </c>
      <c r="E350" s="13" t="s">
        <v>722</v>
      </c>
      <c r="F350" s="13" t="s">
        <v>186</v>
      </c>
      <c r="G350" s="14" t="s">
        <v>186</v>
      </c>
      <c r="H350" s="14" t="s">
        <v>723</v>
      </c>
      <c r="I350" s="14" t="s">
        <v>187</v>
      </c>
      <c r="J350" s="20">
        <v>21</v>
      </c>
      <c r="K350" s="19">
        <v>27634</v>
      </c>
      <c r="L350" s="19">
        <f t="shared" si="35"/>
        <v>580314</v>
      </c>
      <c r="M350" s="17">
        <f t="shared" si="46"/>
        <v>2.6492273157413377E-3</v>
      </c>
      <c r="N350" s="21"/>
      <c r="O350" s="16">
        <v>27633</v>
      </c>
      <c r="P350" s="16" t="str">
        <f t="shared" si="42"/>
        <v>SI CUMPLE</v>
      </c>
      <c r="Q350" s="57" t="s">
        <v>1114</v>
      </c>
      <c r="R350" s="16">
        <v>27634</v>
      </c>
      <c r="S350" s="16" t="str">
        <f t="shared" si="44"/>
        <v>SI CUMPLE</v>
      </c>
      <c r="T350" s="57" t="s">
        <v>1113</v>
      </c>
      <c r="U350" s="16">
        <v>27634</v>
      </c>
      <c r="V350" s="16" t="str">
        <f t="shared" si="45"/>
        <v>SI CUMPLE</v>
      </c>
      <c r="W350" s="58" t="s">
        <v>1113</v>
      </c>
      <c r="X350" s="16">
        <v>22107.200000000001</v>
      </c>
      <c r="Y350" s="78" t="str">
        <f t="shared" si="43"/>
        <v>SI CUMPLE</v>
      </c>
      <c r="Z350" s="71" t="s">
        <v>1114</v>
      </c>
      <c r="AA350" s="55">
        <f t="shared" si="47"/>
        <v>27634</v>
      </c>
      <c r="AB350" s="54"/>
      <c r="AC350" s="54"/>
      <c r="AD350" s="63">
        <f t="shared" si="48"/>
        <v>2.6492273157413377E-3</v>
      </c>
      <c r="AE350" s="54"/>
    </row>
    <row r="351" spans="1:31" ht="15.75" customHeight="1">
      <c r="A351" s="12">
        <v>347</v>
      </c>
      <c r="B351" s="12">
        <v>1032010065</v>
      </c>
      <c r="C351" s="12">
        <v>0</v>
      </c>
      <c r="D351" s="13" t="s">
        <v>29</v>
      </c>
      <c r="E351" s="13" t="s">
        <v>724</v>
      </c>
      <c r="F351" s="13" t="s">
        <v>31</v>
      </c>
      <c r="G351" s="14" t="s">
        <v>725</v>
      </c>
      <c r="H351" s="14" t="s">
        <v>726</v>
      </c>
      <c r="I351" s="14" t="s">
        <v>34</v>
      </c>
      <c r="J351" s="20">
        <v>21</v>
      </c>
      <c r="K351" s="19">
        <v>27174</v>
      </c>
      <c r="L351" s="19">
        <f t="shared" si="35"/>
        <v>570654</v>
      </c>
      <c r="M351" s="17">
        <f t="shared" si="46"/>
        <v>2.6051278525712927E-3</v>
      </c>
      <c r="N351" s="21"/>
      <c r="O351" s="16">
        <v>27173</v>
      </c>
      <c r="P351" s="16" t="str">
        <f t="shared" si="42"/>
        <v>SI CUMPLE</v>
      </c>
      <c r="Q351" s="57" t="s">
        <v>1114</v>
      </c>
      <c r="R351" s="16">
        <v>27174</v>
      </c>
      <c r="S351" s="16" t="str">
        <f t="shared" si="44"/>
        <v>SI CUMPLE</v>
      </c>
      <c r="T351" s="57" t="s">
        <v>1113</v>
      </c>
      <c r="U351" s="16">
        <v>27174</v>
      </c>
      <c r="V351" s="16" t="str">
        <f t="shared" si="45"/>
        <v>SI CUMPLE</v>
      </c>
      <c r="W351" s="58" t="s">
        <v>1113</v>
      </c>
      <c r="X351" s="16">
        <v>21739.200000000001</v>
      </c>
      <c r="Y351" s="78" t="str">
        <f t="shared" si="43"/>
        <v>SI CUMPLE</v>
      </c>
      <c r="Z351" s="71" t="s">
        <v>1114</v>
      </c>
      <c r="AA351" s="55">
        <f t="shared" si="47"/>
        <v>27174</v>
      </c>
      <c r="AB351" s="54"/>
      <c r="AC351" s="54"/>
      <c r="AD351" s="63">
        <f t="shared" si="48"/>
        <v>2.6051278525712927E-3</v>
      </c>
      <c r="AE351" s="54"/>
    </row>
    <row r="352" spans="1:31" ht="15.75" customHeight="1">
      <c r="A352" s="12">
        <v>348</v>
      </c>
      <c r="B352" s="12">
        <v>1032144008</v>
      </c>
      <c r="C352" s="12">
        <v>0</v>
      </c>
      <c r="D352" s="13" t="s">
        <v>29</v>
      </c>
      <c r="E352" s="13" t="s">
        <v>727</v>
      </c>
      <c r="F352" s="13" t="s">
        <v>518</v>
      </c>
      <c r="G352" s="14" t="s">
        <v>728</v>
      </c>
      <c r="H352" s="14" t="s">
        <v>304</v>
      </c>
      <c r="I352" s="14" t="s">
        <v>187</v>
      </c>
      <c r="J352" s="20">
        <v>427</v>
      </c>
      <c r="K352" s="19">
        <v>1323</v>
      </c>
      <c r="L352" s="19">
        <f t="shared" si="35"/>
        <v>564921</v>
      </c>
      <c r="M352" s="17">
        <f t="shared" si="46"/>
        <v>2.5789557798638531E-3</v>
      </c>
      <c r="N352" s="21"/>
      <c r="O352" s="16">
        <v>1322</v>
      </c>
      <c r="P352" s="16" t="str">
        <f t="shared" si="42"/>
        <v>SI CUMPLE</v>
      </c>
      <c r="Q352" s="57" t="s">
        <v>1114</v>
      </c>
      <c r="R352" s="16">
        <v>1323</v>
      </c>
      <c r="S352" s="16" t="str">
        <f t="shared" si="44"/>
        <v>SI CUMPLE</v>
      </c>
      <c r="T352" s="57" t="s">
        <v>1113</v>
      </c>
      <c r="U352" s="16">
        <v>1323</v>
      </c>
      <c r="V352" s="16" t="str">
        <f t="shared" si="45"/>
        <v>SI CUMPLE</v>
      </c>
      <c r="W352" s="58" t="s">
        <v>1113</v>
      </c>
      <c r="X352" s="16">
        <v>1058.4000000000001</v>
      </c>
      <c r="Y352" s="78" t="str">
        <f t="shared" si="43"/>
        <v>SI CUMPLE</v>
      </c>
      <c r="Z352" s="71" t="s">
        <v>1114</v>
      </c>
      <c r="AA352" s="55">
        <f t="shared" si="47"/>
        <v>1323</v>
      </c>
      <c r="AB352" s="54"/>
      <c r="AC352" s="54"/>
      <c r="AD352" s="63">
        <f t="shared" si="48"/>
        <v>2.5789557798638531E-3</v>
      </c>
      <c r="AE352" s="54"/>
    </row>
    <row r="353" spans="1:31" ht="15.75" customHeight="1">
      <c r="A353" s="12">
        <v>349</v>
      </c>
      <c r="B353" s="12">
        <v>1032130094</v>
      </c>
      <c r="C353" s="12">
        <v>0</v>
      </c>
      <c r="D353" s="13" t="s">
        <v>29</v>
      </c>
      <c r="E353" s="13" t="s">
        <v>729</v>
      </c>
      <c r="F353" s="13" t="s">
        <v>31</v>
      </c>
      <c r="G353" s="14" t="s">
        <v>79</v>
      </c>
      <c r="H353" s="14" t="s">
        <v>730</v>
      </c>
      <c r="I353" s="14" t="s">
        <v>34</v>
      </c>
      <c r="J353" s="20">
        <v>7</v>
      </c>
      <c r="K353" s="19">
        <v>79973</v>
      </c>
      <c r="L353" s="19">
        <f t="shared" si="35"/>
        <v>559811</v>
      </c>
      <c r="M353" s="17">
        <f t="shared" si="46"/>
        <v>2.5556278029695541E-3</v>
      </c>
      <c r="N353" s="21"/>
      <c r="O353" s="16">
        <v>79972</v>
      </c>
      <c r="P353" s="16" t="str">
        <f t="shared" si="42"/>
        <v>SI CUMPLE</v>
      </c>
      <c r="Q353" s="57" t="s">
        <v>1114</v>
      </c>
      <c r="R353" s="16">
        <v>79973</v>
      </c>
      <c r="S353" s="16" t="str">
        <f t="shared" si="44"/>
        <v>SI CUMPLE</v>
      </c>
      <c r="T353" s="57" t="s">
        <v>1113</v>
      </c>
      <c r="U353" s="16">
        <v>79973</v>
      </c>
      <c r="V353" s="16" t="str">
        <f t="shared" si="45"/>
        <v>SI CUMPLE</v>
      </c>
      <c r="W353" s="58" t="s">
        <v>1113</v>
      </c>
      <c r="X353" s="16">
        <v>63978.400000000001</v>
      </c>
      <c r="Y353" s="78" t="str">
        <f t="shared" si="43"/>
        <v>SI CUMPLE</v>
      </c>
      <c r="Z353" s="71" t="s">
        <v>1114</v>
      </c>
      <c r="AA353" s="55">
        <f t="shared" si="47"/>
        <v>79973</v>
      </c>
      <c r="AB353" s="54"/>
      <c r="AC353" s="54"/>
      <c r="AD353" s="63">
        <f t="shared" si="48"/>
        <v>2.5556278029695541E-3</v>
      </c>
      <c r="AE353" s="54"/>
    </row>
    <row r="354" spans="1:31" ht="15.75" customHeight="1">
      <c r="A354" s="12">
        <v>350</v>
      </c>
      <c r="B354" s="12">
        <v>1032910056</v>
      </c>
      <c r="C354" s="12">
        <v>0</v>
      </c>
      <c r="D354" s="13" t="s">
        <v>29</v>
      </c>
      <c r="E354" s="13" t="s">
        <v>731</v>
      </c>
      <c r="F354" s="13" t="s">
        <v>31</v>
      </c>
      <c r="G354" s="14" t="s">
        <v>49</v>
      </c>
      <c r="H354" s="14" t="s">
        <v>732</v>
      </c>
      <c r="I354" s="14" t="s">
        <v>34</v>
      </c>
      <c r="J354" s="20">
        <v>1</v>
      </c>
      <c r="K354" s="19">
        <v>555620</v>
      </c>
      <c r="L354" s="19">
        <f t="shared" si="35"/>
        <v>555620</v>
      </c>
      <c r="M354" s="17">
        <f t="shared" si="46"/>
        <v>2.536495209786774E-3</v>
      </c>
      <c r="N354" s="21"/>
      <c r="O354" s="16">
        <v>555619</v>
      </c>
      <c r="P354" s="16" t="str">
        <f t="shared" si="42"/>
        <v>SI CUMPLE</v>
      </c>
      <c r="Q354" s="57" t="s">
        <v>1114</v>
      </c>
      <c r="R354" s="16">
        <v>555620</v>
      </c>
      <c r="S354" s="16" t="str">
        <f t="shared" si="44"/>
        <v>SI CUMPLE</v>
      </c>
      <c r="T354" s="57" t="s">
        <v>1114</v>
      </c>
      <c r="U354" s="16">
        <v>555620</v>
      </c>
      <c r="V354" s="16" t="str">
        <f t="shared" si="45"/>
        <v>SI CUMPLE</v>
      </c>
      <c r="W354" s="58" t="s">
        <v>1113</v>
      </c>
      <c r="X354" s="16">
        <v>444496</v>
      </c>
      <c r="Y354" s="78" t="str">
        <f t="shared" si="43"/>
        <v>SI CUMPLE</v>
      </c>
      <c r="Z354" s="71" t="s">
        <v>1114</v>
      </c>
      <c r="AA354" s="55">
        <f t="shared" si="47"/>
        <v>555620</v>
      </c>
      <c r="AB354" s="54"/>
      <c r="AC354" s="54"/>
      <c r="AD354" s="63">
        <f t="shared" si="48"/>
        <v>2.536495209786774E-3</v>
      </c>
      <c r="AE354" s="54"/>
    </row>
    <row r="355" spans="1:31" ht="15.75" customHeight="1">
      <c r="A355" s="12">
        <v>351</v>
      </c>
      <c r="B355" s="12">
        <v>1032911004</v>
      </c>
      <c r="C355" s="12">
        <v>0</v>
      </c>
      <c r="D355" s="13" t="s">
        <v>29</v>
      </c>
      <c r="E355" s="13" t="s">
        <v>733</v>
      </c>
      <c r="F355" s="13" t="s">
        <v>31</v>
      </c>
      <c r="G355" s="14" t="s">
        <v>49</v>
      </c>
      <c r="H355" s="14" t="s">
        <v>734</v>
      </c>
      <c r="I355" s="14" t="s">
        <v>34</v>
      </c>
      <c r="J355" s="20">
        <v>7</v>
      </c>
      <c r="K355" s="19">
        <v>78420</v>
      </c>
      <c r="L355" s="19">
        <f t="shared" si="35"/>
        <v>548940</v>
      </c>
      <c r="M355" s="17">
        <f t="shared" si="46"/>
        <v>2.5059999288368881E-3</v>
      </c>
      <c r="N355" s="21"/>
      <c r="O355" s="16">
        <v>78419.25</v>
      </c>
      <c r="P355" s="16" t="str">
        <f t="shared" si="42"/>
        <v>SI CUMPLE</v>
      </c>
      <c r="Q355" s="57" t="s">
        <v>1114</v>
      </c>
      <c r="R355" s="16">
        <v>78420</v>
      </c>
      <c r="S355" s="16" t="str">
        <f t="shared" si="44"/>
        <v>SI CUMPLE</v>
      </c>
      <c r="T355" s="57" t="s">
        <v>1113</v>
      </c>
      <c r="U355" s="16">
        <v>78420</v>
      </c>
      <c r="V355" s="16" t="str">
        <f t="shared" si="45"/>
        <v>SI CUMPLE</v>
      </c>
      <c r="W355" s="58" t="s">
        <v>1113</v>
      </c>
      <c r="X355" s="16">
        <v>62736.2</v>
      </c>
      <c r="Y355" s="78" t="str">
        <f t="shared" si="43"/>
        <v>SI CUMPLE</v>
      </c>
      <c r="Z355" s="71" t="s">
        <v>1114</v>
      </c>
      <c r="AA355" s="55">
        <f t="shared" si="47"/>
        <v>78420</v>
      </c>
      <c r="AB355" s="54"/>
      <c r="AC355" s="54"/>
      <c r="AD355" s="63">
        <f t="shared" si="48"/>
        <v>2.5059999288368881E-3</v>
      </c>
      <c r="AE355" s="54"/>
    </row>
    <row r="356" spans="1:31" ht="15.75" customHeight="1">
      <c r="A356" s="12">
        <v>352</v>
      </c>
      <c r="B356" s="12">
        <v>1031440019</v>
      </c>
      <c r="C356" s="12">
        <v>0</v>
      </c>
      <c r="D356" s="13" t="s">
        <v>29</v>
      </c>
      <c r="E356" s="13" t="s">
        <v>735</v>
      </c>
      <c r="F356" s="13" t="s">
        <v>180</v>
      </c>
      <c r="G356" s="14" t="s">
        <v>736</v>
      </c>
      <c r="H356" s="14" t="s">
        <v>737</v>
      </c>
      <c r="I356" s="14" t="s">
        <v>183</v>
      </c>
      <c r="J356" s="20">
        <v>7</v>
      </c>
      <c r="K356" s="19">
        <v>78150</v>
      </c>
      <c r="L356" s="19">
        <f t="shared" si="35"/>
        <v>547050</v>
      </c>
      <c r="M356" s="17">
        <f t="shared" si="46"/>
        <v>2.4973717729992709E-3</v>
      </c>
      <c r="N356" s="21" t="s">
        <v>545</v>
      </c>
      <c r="O356" s="16">
        <v>78149</v>
      </c>
      <c r="P356" s="16" t="str">
        <f t="shared" si="42"/>
        <v>SI CUMPLE</v>
      </c>
      <c r="Q356" s="57" t="s">
        <v>1114</v>
      </c>
      <c r="R356" s="16">
        <v>78150</v>
      </c>
      <c r="S356" s="16" t="str">
        <f t="shared" si="44"/>
        <v>SI CUMPLE</v>
      </c>
      <c r="T356" s="57" t="s">
        <v>1113</v>
      </c>
      <c r="U356" s="16">
        <v>78150</v>
      </c>
      <c r="V356" s="16" t="str">
        <f t="shared" si="45"/>
        <v>SI CUMPLE</v>
      </c>
      <c r="W356" s="58" t="s">
        <v>1113</v>
      </c>
      <c r="X356" s="16">
        <v>62520</v>
      </c>
      <c r="Y356" s="78" t="str">
        <f t="shared" si="43"/>
        <v>SI CUMPLE</v>
      </c>
      <c r="Z356" s="71" t="s">
        <v>1114</v>
      </c>
      <c r="AA356" s="55">
        <f t="shared" si="47"/>
        <v>78150</v>
      </c>
      <c r="AB356" s="54"/>
      <c r="AC356" s="54"/>
      <c r="AD356" s="63">
        <f t="shared" si="48"/>
        <v>2.4973717729992709E-3</v>
      </c>
      <c r="AE356" s="54"/>
    </row>
    <row r="357" spans="1:31" ht="15.75" customHeight="1">
      <c r="A357" s="12">
        <v>353</v>
      </c>
      <c r="B357" s="12">
        <v>1031820052</v>
      </c>
      <c r="C357" s="12">
        <v>0</v>
      </c>
      <c r="D357" s="13" t="s">
        <v>29</v>
      </c>
      <c r="E357" s="13" t="s">
        <v>738</v>
      </c>
      <c r="F357" s="13" t="s">
        <v>686</v>
      </c>
      <c r="G357" s="13" t="s">
        <v>471</v>
      </c>
      <c r="H357" s="14" t="s">
        <v>739</v>
      </c>
      <c r="I357" s="14" t="s">
        <v>187</v>
      </c>
      <c r="J357" s="20">
        <v>35</v>
      </c>
      <c r="K357" s="19">
        <v>13132</v>
      </c>
      <c r="L357" s="19">
        <f t="shared" si="35"/>
        <v>459620</v>
      </c>
      <c r="M357" s="17">
        <f t="shared" si="46"/>
        <v>2.0982396751776339E-3</v>
      </c>
      <c r="N357" s="21"/>
      <c r="O357" s="16">
        <v>13131.496999999999</v>
      </c>
      <c r="P357" s="16" t="str">
        <f t="shared" si="42"/>
        <v>SI CUMPLE</v>
      </c>
      <c r="Q357" s="57" t="s">
        <v>1114</v>
      </c>
      <c r="R357" s="16">
        <v>13132</v>
      </c>
      <c r="S357" s="16" t="str">
        <f t="shared" si="44"/>
        <v>SI CUMPLE</v>
      </c>
      <c r="T357" s="57" t="s">
        <v>1113</v>
      </c>
      <c r="U357" s="16">
        <v>13132</v>
      </c>
      <c r="V357" s="16" t="str">
        <f t="shared" si="45"/>
        <v>SI CUMPLE</v>
      </c>
      <c r="W357" s="58" t="s">
        <v>1113</v>
      </c>
      <c r="X357" s="16">
        <v>10505.997600000001</v>
      </c>
      <c r="Y357" s="78" t="str">
        <f t="shared" si="43"/>
        <v>SI CUMPLE</v>
      </c>
      <c r="Z357" s="71" t="s">
        <v>1114</v>
      </c>
      <c r="AA357" s="55">
        <f t="shared" si="47"/>
        <v>13132</v>
      </c>
      <c r="AB357" s="54"/>
      <c r="AC357" s="54"/>
      <c r="AD357" s="63">
        <f t="shared" si="48"/>
        <v>2.0982396751776339E-3</v>
      </c>
      <c r="AE357" s="54"/>
    </row>
    <row r="358" spans="1:31" ht="15.75" customHeight="1">
      <c r="A358" s="12">
        <v>354</v>
      </c>
      <c r="B358" s="12">
        <v>1031211198</v>
      </c>
      <c r="C358" s="12">
        <v>0</v>
      </c>
      <c r="D358" s="13" t="s">
        <v>29</v>
      </c>
      <c r="E358" s="13" t="s">
        <v>740</v>
      </c>
      <c r="F358" s="13" t="s">
        <v>686</v>
      </c>
      <c r="G358" s="13" t="s">
        <v>471</v>
      </c>
      <c r="H358" s="14" t="s">
        <v>741</v>
      </c>
      <c r="I358" s="14" t="s">
        <v>187</v>
      </c>
      <c r="J358" s="20">
        <v>427</v>
      </c>
      <c r="K358" s="19">
        <v>1235</v>
      </c>
      <c r="L358" s="19">
        <f t="shared" si="35"/>
        <v>527345</v>
      </c>
      <c r="M358" s="17">
        <f t="shared" si="46"/>
        <v>2.4074152593589258E-3</v>
      </c>
      <c r="N358" s="21" t="s">
        <v>636</v>
      </c>
      <c r="O358" s="16">
        <v>1234</v>
      </c>
      <c r="P358" s="16" t="str">
        <f t="shared" si="42"/>
        <v>SI CUMPLE</v>
      </c>
      <c r="Q358" s="57" t="s">
        <v>1114</v>
      </c>
      <c r="R358" s="16">
        <v>977</v>
      </c>
      <c r="S358" s="16" t="str">
        <f t="shared" si="44"/>
        <v>SI CUMPLE</v>
      </c>
      <c r="T358" s="57" t="s">
        <v>1117</v>
      </c>
      <c r="U358" s="16">
        <v>1235</v>
      </c>
      <c r="V358" s="16" t="str">
        <f t="shared" si="45"/>
        <v>SI CUMPLE</v>
      </c>
      <c r="W358" s="58" t="s">
        <v>1113</v>
      </c>
      <c r="X358" s="16">
        <v>988</v>
      </c>
      <c r="Y358" s="78" t="str">
        <f t="shared" si="43"/>
        <v>SI CUMPLE</v>
      </c>
      <c r="Z358" s="71" t="s">
        <v>1114</v>
      </c>
      <c r="AA358" s="55">
        <f t="shared" si="47"/>
        <v>1235</v>
      </c>
      <c r="AB358" s="54"/>
      <c r="AC358" s="54"/>
      <c r="AD358" s="63">
        <f t="shared" si="48"/>
        <v>2.4074152593589258E-3</v>
      </c>
      <c r="AE358" s="54"/>
    </row>
    <row r="359" spans="1:31" ht="15.75" customHeight="1">
      <c r="A359" s="12">
        <v>355</v>
      </c>
      <c r="B359" s="12">
        <v>1032210385</v>
      </c>
      <c r="C359" s="12">
        <v>0</v>
      </c>
      <c r="D359" s="13" t="s">
        <v>29</v>
      </c>
      <c r="E359" s="13" t="s">
        <v>742</v>
      </c>
      <c r="F359" s="13" t="s">
        <v>186</v>
      </c>
      <c r="G359" s="14" t="s">
        <v>186</v>
      </c>
      <c r="H359" s="14" t="s">
        <v>743</v>
      </c>
      <c r="I359" s="14" t="s">
        <v>187</v>
      </c>
      <c r="J359" s="20">
        <v>2</v>
      </c>
      <c r="K359" s="19">
        <v>261591</v>
      </c>
      <c r="L359" s="19">
        <f t="shared" si="35"/>
        <v>523182</v>
      </c>
      <c r="M359" s="17">
        <f t="shared" si="46"/>
        <v>2.3884104907070732E-3</v>
      </c>
      <c r="N359" s="21"/>
      <c r="O359" s="16">
        <v>261590.39999999999</v>
      </c>
      <c r="P359" s="16" t="str">
        <f t="shared" si="42"/>
        <v>SI CUMPLE</v>
      </c>
      <c r="Q359" s="57" t="s">
        <v>1114</v>
      </c>
      <c r="R359" s="16">
        <v>261591</v>
      </c>
      <c r="S359" s="16" t="str">
        <f t="shared" si="44"/>
        <v>SI CUMPLE</v>
      </c>
      <c r="T359" s="57" t="s">
        <v>1113</v>
      </c>
      <c r="U359" s="16">
        <v>261591</v>
      </c>
      <c r="V359" s="16" t="str">
        <f t="shared" si="45"/>
        <v>SI CUMPLE</v>
      </c>
      <c r="W359" s="58" t="s">
        <v>1113</v>
      </c>
      <c r="X359" s="16">
        <v>209273.12</v>
      </c>
      <c r="Y359" s="78" t="str">
        <f t="shared" si="43"/>
        <v>SI CUMPLE</v>
      </c>
      <c r="Z359" s="71" t="s">
        <v>1114</v>
      </c>
      <c r="AA359" s="55">
        <f t="shared" si="47"/>
        <v>261591</v>
      </c>
      <c r="AB359" s="54"/>
      <c r="AC359" s="54"/>
      <c r="AD359" s="63">
        <f t="shared" si="48"/>
        <v>2.3884104907070732E-3</v>
      </c>
      <c r="AE359" s="54"/>
    </row>
    <row r="360" spans="1:31" ht="15.75" customHeight="1">
      <c r="A360" s="12">
        <v>356</v>
      </c>
      <c r="B360" s="12">
        <v>1032412145</v>
      </c>
      <c r="C360" s="12">
        <v>0</v>
      </c>
      <c r="D360" s="13" t="s">
        <v>29</v>
      </c>
      <c r="E360" s="13" t="s">
        <v>744</v>
      </c>
      <c r="F360" s="13" t="s">
        <v>31</v>
      </c>
      <c r="G360" s="14" t="s">
        <v>79</v>
      </c>
      <c r="H360" s="14" t="s">
        <v>745</v>
      </c>
      <c r="I360" s="14" t="s">
        <v>34</v>
      </c>
      <c r="J360" s="20">
        <v>2</v>
      </c>
      <c r="K360" s="19">
        <v>260270</v>
      </c>
      <c r="L360" s="19">
        <f t="shared" si="35"/>
        <v>520540</v>
      </c>
      <c r="M360" s="17">
        <f t="shared" si="46"/>
        <v>2.3763493331816839E-3</v>
      </c>
      <c r="N360" s="21"/>
      <c r="O360" s="16">
        <v>260269</v>
      </c>
      <c r="P360" s="16" t="str">
        <f t="shared" si="42"/>
        <v>SI CUMPLE</v>
      </c>
      <c r="Q360" s="57" t="s">
        <v>1114</v>
      </c>
      <c r="R360" s="16">
        <v>260270</v>
      </c>
      <c r="S360" s="16" t="str">
        <f t="shared" si="44"/>
        <v>SI CUMPLE</v>
      </c>
      <c r="T360" s="57" t="s">
        <v>1114</v>
      </c>
      <c r="U360" s="16">
        <v>260270</v>
      </c>
      <c r="V360" s="16" t="str">
        <f t="shared" si="45"/>
        <v>SI CUMPLE</v>
      </c>
      <c r="W360" s="58" t="s">
        <v>1113</v>
      </c>
      <c r="X360" s="16">
        <v>208216</v>
      </c>
      <c r="Y360" s="78" t="str">
        <f t="shared" si="43"/>
        <v>SI CUMPLE</v>
      </c>
      <c r="Z360" s="71" t="s">
        <v>1114</v>
      </c>
      <c r="AA360" s="55">
        <f t="shared" si="47"/>
        <v>260270</v>
      </c>
      <c r="AB360" s="54"/>
      <c r="AC360" s="54"/>
      <c r="AD360" s="63">
        <f t="shared" si="48"/>
        <v>2.3763493331816839E-3</v>
      </c>
      <c r="AE360" s="54"/>
    </row>
    <row r="361" spans="1:31" ht="15.75" customHeight="1">
      <c r="A361" s="12">
        <v>357</v>
      </c>
      <c r="B361" s="12">
        <v>1032210200</v>
      </c>
      <c r="C361" s="12">
        <v>0</v>
      </c>
      <c r="D361" s="13" t="s">
        <v>29</v>
      </c>
      <c r="E361" s="13" t="s">
        <v>746</v>
      </c>
      <c r="F361" s="13" t="s">
        <v>186</v>
      </c>
      <c r="G361" s="14" t="s">
        <v>186</v>
      </c>
      <c r="H361" s="14" t="s">
        <v>456</v>
      </c>
      <c r="I361" s="14" t="s">
        <v>187</v>
      </c>
      <c r="J361" s="20">
        <v>2</v>
      </c>
      <c r="K361" s="19">
        <v>257650</v>
      </c>
      <c r="L361" s="19">
        <f t="shared" si="35"/>
        <v>515300</v>
      </c>
      <c r="M361" s="17">
        <f t="shared" si="46"/>
        <v>2.3524278852509353E-3</v>
      </c>
      <c r="N361" s="21"/>
      <c r="O361" s="16">
        <v>257649.35</v>
      </c>
      <c r="P361" s="16" t="str">
        <f t="shared" ref="P361:P424" si="49">IF(O361&lt;=K361,"SI CUMPLE","NO CUMPLE")</f>
        <v>SI CUMPLE</v>
      </c>
      <c r="Q361" s="57" t="s">
        <v>1114</v>
      </c>
      <c r="R361" s="16">
        <v>257650</v>
      </c>
      <c r="S361" s="16" t="str">
        <f t="shared" si="44"/>
        <v>SI CUMPLE</v>
      </c>
      <c r="T361" s="57" t="s">
        <v>1113</v>
      </c>
      <c r="U361" s="16">
        <v>257650</v>
      </c>
      <c r="V361" s="16" t="str">
        <f t="shared" si="45"/>
        <v>SI CUMPLE</v>
      </c>
      <c r="W361" s="58" t="s">
        <v>1113</v>
      </c>
      <c r="X361" s="16">
        <v>206120.28</v>
      </c>
      <c r="Y361" s="78" t="str">
        <f t="shared" ref="Y361:Y424" si="50">IF(X361&lt;=K361,"SI CUMPLE","NO CUMPLE")</f>
        <v>SI CUMPLE</v>
      </c>
      <c r="Z361" s="71" t="s">
        <v>1114</v>
      </c>
      <c r="AA361" s="55">
        <f t="shared" si="47"/>
        <v>257650</v>
      </c>
      <c r="AB361" s="54"/>
      <c r="AC361" s="54"/>
      <c r="AD361" s="63">
        <f t="shared" si="48"/>
        <v>2.3524278852509353E-3</v>
      </c>
      <c r="AE361" s="54"/>
    </row>
    <row r="362" spans="1:31" ht="15.75" customHeight="1">
      <c r="A362" s="12">
        <v>358</v>
      </c>
      <c r="B362" s="12">
        <v>1032150047</v>
      </c>
      <c r="C362" s="12">
        <v>0</v>
      </c>
      <c r="D362" s="13" t="s">
        <v>29</v>
      </c>
      <c r="E362" s="13" t="s">
        <v>747</v>
      </c>
      <c r="F362" s="13" t="s">
        <v>265</v>
      </c>
      <c r="G362" s="14" t="s">
        <v>79</v>
      </c>
      <c r="H362" s="14" t="s">
        <v>586</v>
      </c>
      <c r="I362" s="14" t="s">
        <v>34</v>
      </c>
      <c r="J362" s="20">
        <v>7</v>
      </c>
      <c r="K362" s="19">
        <v>72020</v>
      </c>
      <c r="L362" s="19">
        <f t="shared" si="35"/>
        <v>504140</v>
      </c>
      <c r="M362" s="17">
        <f t="shared" si="46"/>
        <v>2.3014806793526226E-3</v>
      </c>
      <c r="N362" s="21" t="s">
        <v>267</v>
      </c>
      <c r="O362" s="48">
        <v>127799</v>
      </c>
      <c r="P362" s="48" t="str">
        <f t="shared" si="49"/>
        <v>NO CUMPLE</v>
      </c>
      <c r="Q362" s="57" t="s">
        <v>1114</v>
      </c>
      <c r="R362" s="16">
        <v>72020</v>
      </c>
      <c r="S362" s="16" t="str">
        <f t="shared" si="44"/>
        <v>SI CUMPLE</v>
      </c>
      <c r="T362" s="57" t="s">
        <v>1114</v>
      </c>
      <c r="U362" s="16">
        <v>72020</v>
      </c>
      <c r="V362" s="16" t="str">
        <f t="shared" si="45"/>
        <v>SI CUMPLE</v>
      </c>
      <c r="W362" s="58" t="s">
        <v>1113</v>
      </c>
      <c r="X362" s="48">
        <v>102240</v>
      </c>
      <c r="Y362" s="80" t="str">
        <f t="shared" si="50"/>
        <v>NO CUMPLE</v>
      </c>
      <c r="Z362" s="71" t="s">
        <v>1114</v>
      </c>
      <c r="AA362" s="55">
        <f t="shared" si="47"/>
        <v>72020</v>
      </c>
      <c r="AB362" s="54"/>
      <c r="AC362" s="54"/>
      <c r="AD362" s="63">
        <f t="shared" si="48"/>
        <v>2.3014806793526226E-3</v>
      </c>
      <c r="AE362" s="54"/>
    </row>
    <row r="363" spans="1:31" ht="15.75" customHeight="1">
      <c r="A363" s="12">
        <v>359</v>
      </c>
      <c r="B363" s="12">
        <v>1031880009</v>
      </c>
      <c r="C363" s="12">
        <v>0</v>
      </c>
      <c r="D363" s="13" t="s">
        <v>29</v>
      </c>
      <c r="E363" s="13" t="s">
        <v>748</v>
      </c>
      <c r="F363" s="13" t="s">
        <v>186</v>
      </c>
      <c r="G363" s="14" t="s">
        <v>186</v>
      </c>
      <c r="H363" s="14" t="s">
        <v>99</v>
      </c>
      <c r="I363" s="14" t="s">
        <v>187</v>
      </c>
      <c r="J363" s="20">
        <v>168</v>
      </c>
      <c r="K363" s="19">
        <v>2983</v>
      </c>
      <c r="L363" s="19">
        <f t="shared" si="35"/>
        <v>501144</v>
      </c>
      <c r="M363" s="17">
        <f t="shared" si="46"/>
        <v>2.2878034545433627E-3</v>
      </c>
      <c r="N363" s="21"/>
      <c r="O363" s="16">
        <v>2982</v>
      </c>
      <c r="P363" s="16" t="str">
        <f t="shared" si="49"/>
        <v>SI CUMPLE</v>
      </c>
      <c r="Q363" s="57" t="s">
        <v>1114</v>
      </c>
      <c r="R363" s="16">
        <v>2983</v>
      </c>
      <c r="S363" s="16" t="str">
        <f t="shared" si="44"/>
        <v>SI CUMPLE</v>
      </c>
      <c r="T363" s="57" t="s">
        <v>1113</v>
      </c>
      <c r="U363" s="16">
        <v>2500</v>
      </c>
      <c r="V363" s="16" t="str">
        <f t="shared" si="45"/>
        <v>SI CUMPLE</v>
      </c>
      <c r="W363" s="58" t="s">
        <v>1113</v>
      </c>
      <c r="X363" s="16">
        <v>2386.4</v>
      </c>
      <c r="Y363" s="78" t="str">
        <f t="shared" si="50"/>
        <v>SI CUMPLE</v>
      </c>
      <c r="Z363" s="71" t="s">
        <v>1114</v>
      </c>
      <c r="AA363" s="55">
        <f t="shared" si="47"/>
        <v>2500</v>
      </c>
      <c r="AB363" s="54"/>
      <c r="AC363" s="54"/>
      <c r="AD363" s="63">
        <f t="shared" si="48"/>
        <v>2.2878034545433627E-3</v>
      </c>
      <c r="AE363" s="54"/>
    </row>
    <row r="364" spans="1:31" ht="15.75" customHeight="1">
      <c r="A364" s="12">
        <v>360</v>
      </c>
      <c r="B364" s="12">
        <v>1032411048</v>
      </c>
      <c r="C364" s="12">
        <v>0</v>
      </c>
      <c r="D364" s="13" t="s">
        <v>29</v>
      </c>
      <c r="E364" s="13" t="s">
        <v>749</v>
      </c>
      <c r="F364" s="13" t="s">
        <v>186</v>
      </c>
      <c r="G364" s="14" t="s">
        <v>186</v>
      </c>
      <c r="H364" s="14" t="s">
        <v>750</v>
      </c>
      <c r="I364" s="14" t="s">
        <v>187</v>
      </c>
      <c r="J364" s="20">
        <v>112</v>
      </c>
      <c r="K364" s="19">
        <v>4291</v>
      </c>
      <c r="L364" s="19">
        <f t="shared" si="35"/>
        <v>480592</v>
      </c>
      <c r="M364" s="17">
        <f t="shared" si="46"/>
        <v>2.1939802488424561E-3</v>
      </c>
      <c r="N364" s="21"/>
      <c r="O364" s="16">
        <v>4290</v>
      </c>
      <c r="P364" s="16" t="str">
        <f t="shared" si="49"/>
        <v>SI CUMPLE</v>
      </c>
      <c r="Q364" s="57" t="s">
        <v>1114</v>
      </c>
      <c r="R364" s="16">
        <v>4291</v>
      </c>
      <c r="S364" s="16" t="str">
        <f t="shared" si="44"/>
        <v>SI CUMPLE</v>
      </c>
      <c r="T364" s="57" t="s">
        <v>1114</v>
      </c>
      <c r="U364" s="16">
        <v>4291</v>
      </c>
      <c r="V364" s="16" t="str">
        <f t="shared" si="45"/>
        <v>SI CUMPLE</v>
      </c>
      <c r="W364" s="58" t="s">
        <v>1113</v>
      </c>
      <c r="X364" s="16">
        <v>3432.8</v>
      </c>
      <c r="Y364" s="78" t="str">
        <f t="shared" si="50"/>
        <v>SI CUMPLE</v>
      </c>
      <c r="Z364" s="71" t="s">
        <v>1114</v>
      </c>
      <c r="AA364" s="55">
        <f t="shared" si="47"/>
        <v>4291</v>
      </c>
      <c r="AB364" s="54"/>
      <c r="AC364" s="54"/>
      <c r="AD364" s="63">
        <f t="shared" si="48"/>
        <v>2.1939802488424561E-3</v>
      </c>
      <c r="AE364" s="54"/>
    </row>
    <row r="365" spans="1:31" ht="15.75" customHeight="1">
      <c r="A365" s="12">
        <v>361</v>
      </c>
      <c r="B365" s="12">
        <v>1031220180</v>
      </c>
      <c r="C365" s="12">
        <v>0</v>
      </c>
      <c r="D365" s="13" t="s">
        <v>29</v>
      </c>
      <c r="E365" s="13" t="s">
        <v>751</v>
      </c>
      <c r="F365" s="13" t="s">
        <v>186</v>
      </c>
      <c r="G365" s="14" t="s">
        <v>186</v>
      </c>
      <c r="H365" s="14" t="s">
        <v>752</v>
      </c>
      <c r="I365" s="14" t="s">
        <v>187</v>
      </c>
      <c r="J365" s="20">
        <v>231</v>
      </c>
      <c r="K365" s="19">
        <v>2035</v>
      </c>
      <c r="L365" s="19">
        <f t="shared" si="35"/>
        <v>470085</v>
      </c>
      <c r="M365" s="17">
        <f t="shared" si="46"/>
        <v>2.1460140936118495E-3</v>
      </c>
      <c r="N365" s="21"/>
      <c r="O365" s="16">
        <v>2034.2</v>
      </c>
      <c r="P365" s="16" t="str">
        <f t="shared" si="49"/>
        <v>SI CUMPLE</v>
      </c>
      <c r="Q365" s="57" t="s">
        <v>1114</v>
      </c>
      <c r="R365" s="16">
        <v>2035</v>
      </c>
      <c r="S365" s="16" t="str">
        <f t="shared" si="44"/>
        <v>SI CUMPLE</v>
      </c>
      <c r="T365" s="57" t="s">
        <v>1113</v>
      </c>
      <c r="U365" s="16">
        <v>2035</v>
      </c>
      <c r="V365" s="16" t="str">
        <f t="shared" si="45"/>
        <v>SI CUMPLE</v>
      </c>
      <c r="W365" s="58" t="s">
        <v>1113</v>
      </c>
      <c r="X365" s="16">
        <v>1628.16</v>
      </c>
      <c r="Y365" s="78" t="str">
        <f t="shared" si="50"/>
        <v>SI CUMPLE</v>
      </c>
      <c r="Z365" s="71" t="s">
        <v>1114</v>
      </c>
      <c r="AA365" s="55">
        <f t="shared" si="47"/>
        <v>2035</v>
      </c>
      <c r="AB365" s="54"/>
      <c r="AC365" s="54"/>
      <c r="AD365" s="63">
        <f t="shared" si="48"/>
        <v>2.1460140936118495E-3</v>
      </c>
      <c r="AE365" s="54"/>
    </row>
    <row r="366" spans="1:31" ht="15.75" customHeight="1">
      <c r="A366" s="12">
        <v>362</v>
      </c>
      <c r="B366" s="12">
        <v>1031810190</v>
      </c>
      <c r="C366" s="12">
        <v>0</v>
      </c>
      <c r="D366" s="13" t="s">
        <v>29</v>
      </c>
      <c r="E366" s="13" t="s">
        <v>753</v>
      </c>
      <c r="F366" s="13" t="s">
        <v>186</v>
      </c>
      <c r="G366" s="14" t="s">
        <v>186</v>
      </c>
      <c r="H366" s="14" t="s">
        <v>247</v>
      </c>
      <c r="I366" s="14" t="s">
        <v>187</v>
      </c>
      <c r="J366" s="20">
        <v>546</v>
      </c>
      <c r="K366" s="19">
        <v>845</v>
      </c>
      <c r="L366" s="19">
        <f t="shared" si="35"/>
        <v>461370</v>
      </c>
      <c r="M366" s="17">
        <f t="shared" si="46"/>
        <v>2.1062287083606131E-3</v>
      </c>
      <c r="N366" s="21"/>
      <c r="O366" s="16">
        <v>844</v>
      </c>
      <c r="P366" s="16" t="str">
        <f t="shared" si="49"/>
        <v>SI CUMPLE</v>
      </c>
      <c r="Q366" s="57" t="s">
        <v>1114</v>
      </c>
      <c r="R366" s="16">
        <v>845</v>
      </c>
      <c r="S366" s="16" t="str">
        <f t="shared" si="44"/>
        <v>SI CUMPLE</v>
      </c>
      <c r="T366" s="57" t="s">
        <v>1113</v>
      </c>
      <c r="U366" s="16">
        <v>840</v>
      </c>
      <c r="V366" s="16" t="str">
        <f t="shared" si="45"/>
        <v>SI CUMPLE</v>
      </c>
      <c r="W366" s="58" t="s">
        <v>1113</v>
      </c>
      <c r="X366" s="16">
        <v>676</v>
      </c>
      <c r="Y366" s="78" t="str">
        <f t="shared" si="50"/>
        <v>SI CUMPLE</v>
      </c>
      <c r="Z366" s="71" t="s">
        <v>1114</v>
      </c>
      <c r="AA366" s="55">
        <f t="shared" si="47"/>
        <v>840</v>
      </c>
      <c r="AB366" s="54"/>
      <c r="AC366" s="54"/>
      <c r="AD366" s="63">
        <f t="shared" si="48"/>
        <v>2.1062287083606131E-3</v>
      </c>
      <c r="AE366" s="54"/>
    </row>
    <row r="367" spans="1:31" ht="15.75" customHeight="1">
      <c r="A367" s="12">
        <v>363</v>
      </c>
      <c r="B367" s="12">
        <v>1032150012</v>
      </c>
      <c r="C367" s="12">
        <v>0</v>
      </c>
      <c r="D367" s="13" t="s">
        <v>29</v>
      </c>
      <c r="E367" s="13" t="s">
        <v>754</v>
      </c>
      <c r="F367" s="13" t="s">
        <v>186</v>
      </c>
      <c r="G367" s="14" t="s">
        <v>186</v>
      </c>
      <c r="H367" s="14" t="s">
        <v>755</v>
      </c>
      <c r="I367" s="14" t="s">
        <v>187</v>
      </c>
      <c r="J367" s="20">
        <v>182</v>
      </c>
      <c r="K367" s="19">
        <v>2533</v>
      </c>
      <c r="L367" s="19">
        <f t="shared" si="35"/>
        <v>461006</v>
      </c>
      <c r="M367" s="17">
        <f t="shared" si="46"/>
        <v>2.1045669894585537E-3</v>
      </c>
      <c r="N367" s="21"/>
      <c r="O367" s="16">
        <v>2532</v>
      </c>
      <c r="P367" s="16" t="str">
        <f t="shared" si="49"/>
        <v>SI CUMPLE</v>
      </c>
      <c r="Q367" s="57" t="s">
        <v>1114</v>
      </c>
      <c r="R367" s="16">
        <v>2533</v>
      </c>
      <c r="S367" s="16" t="str">
        <f t="shared" si="44"/>
        <v>SI CUMPLE</v>
      </c>
      <c r="T367" s="57" t="s">
        <v>1113</v>
      </c>
      <c r="U367" s="16">
        <v>2533</v>
      </c>
      <c r="V367" s="16" t="str">
        <f t="shared" si="45"/>
        <v>SI CUMPLE</v>
      </c>
      <c r="W367" s="58" t="s">
        <v>1113</v>
      </c>
      <c r="X367" s="16">
        <v>2026.4</v>
      </c>
      <c r="Y367" s="78" t="str">
        <f t="shared" si="50"/>
        <v>SI CUMPLE</v>
      </c>
      <c r="Z367" s="71" t="s">
        <v>1114</v>
      </c>
      <c r="AA367" s="55">
        <f t="shared" si="47"/>
        <v>2533</v>
      </c>
      <c r="AB367" s="54"/>
      <c r="AC367" s="54"/>
      <c r="AD367" s="63">
        <f t="shared" si="48"/>
        <v>2.1045669894585537E-3</v>
      </c>
      <c r="AE367" s="54"/>
    </row>
    <row r="368" spans="1:31" ht="15.75" customHeight="1">
      <c r="A368" s="12">
        <v>364</v>
      </c>
      <c r="B368" s="12">
        <v>1032910049</v>
      </c>
      <c r="C368" s="12">
        <v>0</v>
      </c>
      <c r="D368" s="13" t="s">
        <v>29</v>
      </c>
      <c r="E368" s="13" t="s">
        <v>756</v>
      </c>
      <c r="F368" s="13" t="s">
        <v>186</v>
      </c>
      <c r="G368" s="14" t="s">
        <v>186</v>
      </c>
      <c r="H368" s="14" t="s">
        <v>757</v>
      </c>
      <c r="I368" s="14" t="s">
        <v>187</v>
      </c>
      <c r="J368" s="20">
        <v>2</v>
      </c>
      <c r="K368" s="19">
        <v>229786</v>
      </c>
      <c r="L368" s="19">
        <f t="shared" si="35"/>
        <v>459572</v>
      </c>
      <c r="M368" s="17">
        <f t="shared" si="46"/>
        <v>2.0980205474103297E-3</v>
      </c>
      <c r="N368" s="21"/>
      <c r="O368" s="16">
        <v>229785</v>
      </c>
      <c r="P368" s="16" t="str">
        <f t="shared" si="49"/>
        <v>SI CUMPLE</v>
      </c>
      <c r="Q368" s="57" t="s">
        <v>1114</v>
      </c>
      <c r="R368" s="16">
        <v>229786</v>
      </c>
      <c r="S368" s="16" t="str">
        <f t="shared" si="44"/>
        <v>SI CUMPLE</v>
      </c>
      <c r="T368" s="57" t="s">
        <v>1113</v>
      </c>
      <c r="U368" s="16">
        <v>185000</v>
      </c>
      <c r="V368" s="16" t="str">
        <f t="shared" si="45"/>
        <v>SI CUMPLE</v>
      </c>
      <c r="W368" s="58" t="s">
        <v>1113</v>
      </c>
      <c r="X368" s="16">
        <v>183828.8</v>
      </c>
      <c r="Y368" s="78" t="str">
        <f t="shared" si="50"/>
        <v>SI CUMPLE</v>
      </c>
      <c r="Z368" s="71" t="s">
        <v>1114</v>
      </c>
      <c r="AA368" s="55">
        <f t="shared" si="47"/>
        <v>185000</v>
      </c>
      <c r="AB368" s="54"/>
      <c r="AC368" s="54"/>
      <c r="AD368" s="63">
        <f t="shared" si="48"/>
        <v>2.0980205474103297E-3</v>
      </c>
      <c r="AE368" s="54"/>
    </row>
    <row r="369" spans="1:31" ht="15.75" customHeight="1">
      <c r="A369" s="12">
        <v>365</v>
      </c>
      <c r="B369" s="12">
        <v>1031830014</v>
      </c>
      <c r="C369" s="12">
        <v>0</v>
      </c>
      <c r="D369" s="13" t="s">
        <v>29</v>
      </c>
      <c r="E369" s="13" t="s">
        <v>758</v>
      </c>
      <c r="F369" s="13" t="s">
        <v>186</v>
      </c>
      <c r="G369" s="14" t="s">
        <v>186</v>
      </c>
      <c r="H369" s="14" t="s">
        <v>277</v>
      </c>
      <c r="I369" s="14" t="s">
        <v>187</v>
      </c>
      <c r="J369" s="20">
        <v>840</v>
      </c>
      <c r="K369" s="19">
        <v>544</v>
      </c>
      <c r="L369" s="19">
        <f t="shared" si="35"/>
        <v>456960</v>
      </c>
      <c r="M369" s="17">
        <f t="shared" si="46"/>
        <v>2.086096344739506E-3</v>
      </c>
      <c r="N369" s="21"/>
      <c r="O369" s="16">
        <v>542.6</v>
      </c>
      <c r="P369" s="16" t="str">
        <f t="shared" si="49"/>
        <v>SI CUMPLE</v>
      </c>
      <c r="Q369" s="57" t="s">
        <v>1114</v>
      </c>
      <c r="R369" s="16">
        <v>543</v>
      </c>
      <c r="S369" s="16" t="str">
        <f t="shared" si="44"/>
        <v>SI CUMPLE</v>
      </c>
      <c r="T369" s="57" t="s">
        <v>1113</v>
      </c>
      <c r="U369" s="16">
        <v>544</v>
      </c>
      <c r="V369" s="16" t="str">
        <f t="shared" si="45"/>
        <v>SI CUMPLE</v>
      </c>
      <c r="W369" s="58" t="s">
        <v>1113</v>
      </c>
      <c r="X369" s="16">
        <v>434.88</v>
      </c>
      <c r="Y369" s="78" t="str">
        <f t="shared" si="50"/>
        <v>SI CUMPLE</v>
      </c>
      <c r="Z369" s="71" t="s">
        <v>1114</v>
      </c>
      <c r="AA369" s="55">
        <f t="shared" si="47"/>
        <v>544</v>
      </c>
      <c r="AB369" s="54"/>
      <c r="AC369" s="54"/>
      <c r="AD369" s="63">
        <f t="shared" si="48"/>
        <v>2.086096344739506E-3</v>
      </c>
      <c r="AE369" s="54"/>
    </row>
    <row r="370" spans="1:31" ht="15.75" customHeight="1">
      <c r="A370" s="12">
        <v>366</v>
      </c>
      <c r="B370" s="12">
        <v>1032150115</v>
      </c>
      <c r="C370" s="12">
        <v>0</v>
      </c>
      <c r="D370" s="13" t="s">
        <v>29</v>
      </c>
      <c r="E370" s="13" t="s">
        <v>759</v>
      </c>
      <c r="F370" s="13" t="s">
        <v>265</v>
      </c>
      <c r="G370" s="14" t="s">
        <v>79</v>
      </c>
      <c r="H370" s="14" t="s">
        <v>760</v>
      </c>
      <c r="I370" s="14" t="s">
        <v>34</v>
      </c>
      <c r="J370" s="20">
        <v>21</v>
      </c>
      <c r="K370" s="19">
        <v>21606</v>
      </c>
      <c r="L370" s="19">
        <f t="shared" si="35"/>
        <v>453726</v>
      </c>
      <c r="M370" s="17">
        <f t="shared" si="46"/>
        <v>2.0713326114173607E-3</v>
      </c>
      <c r="N370" s="21"/>
      <c r="O370" s="16">
        <v>21605</v>
      </c>
      <c r="P370" s="16" t="str">
        <f t="shared" si="49"/>
        <v>SI CUMPLE</v>
      </c>
      <c r="Q370" s="57" t="s">
        <v>1114</v>
      </c>
      <c r="R370" s="16">
        <v>21606</v>
      </c>
      <c r="S370" s="16" t="str">
        <f t="shared" si="44"/>
        <v>SI CUMPLE</v>
      </c>
      <c r="T370" s="57" t="s">
        <v>1113</v>
      </c>
      <c r="U370" s="16">
        <v>21606</v>
      </c>
      <c r="V370" s="16" t="str">
        <f t="shared" si="45"/>
        <v>SI CUMPLE</v>
      </c>
      <c r="W370" s="58" t="s">
        <v>1113</v>
      </c>
      <c r="X370" s="16">
        <v>17284.8</v>
      </c>
      <c r="Y370" s="78" t="str">
        <f t="shared" si="50"/>
        <v>SI CUMPLE</v>
      </c>
      <c r="Z370" s="71" t="s">
        <v>1114</v>
      </c>
      <c r="AA370" s="55">
        <f t="shared" si="47"/>
        <v>21606</v>
      </c>
      <c r="AB370" s="54"/>
      <c r="AC370" s="54"/>
      <c r="AD370" s="63">
        <f t="shared" si="48"/>
        <v>2.0713326114173607E-3</v>
      </c>
      <c r="AE370" s="54"/>
    </row>
    <row r="371" spans="1:31" ht="15.75" customHeight="1">
      <c r="A371" s="12">
        <v>367</v>
      </c>
      <c r="B371" s="12">
        <v>1031220284</v>
      </c>
      <c r="C371" s="12">
        <v>0</v>
      </c>
      <c r="D371" s="13" t="s">
        <v>29</v>
      </c>
      <c r="E371" s="13" t="s">
        <v>761</v>
      </c>
      <c r="F371" s="13" t="s">
        <v>186</v>
      </c>
      <c r="G371" s="14" t="s">
        <v>186</v>
      </c>
      <c r="H371" s="14" t="s">
        <v>690</v>
      </c>
      <c r="I371" s="14" t="s">
        <v>187</v>
      </c>
      <c r="J371" s="20">
        <v>2</v>
      </c>
      <c r="K371" s="19">
        <v>254804</v>
      </c>
      <c r="L371" s="19">
        <f t="shared" si="35"/>
        <v>509608</v>
      </c>
      <c r="M371" s="17">
        <f t="shared" si="46"/>
        <v>2.3264429841780682E-3</v>
      </c>
      <c r="N371" s="21"/>
      <c r="O371" s="16">
        <v>254802.95</v>
      </c>
      <c r="P371" s="16" t="str">
        <f t="shared" si="49"/>
        <v>SI CUMPLE</v>
      </c>
      <c r="Q371" s="57" t="s">
        <v>1114</v>
      </c>
      <c r="R371" s="16">
        <v>254803</v>
      </c>
      <c r="S371" s="16" t="str">
        <f t="shared" si="44"/>
        <v>SI CUMPLE</v>
      </c>
      <c r="T371" s="57" t="s">
        <v>1114</v>
      </c>
      <c r="U371" s="16">
        <v>254804</v>
      </c>
      <c r="V371" s="16" t="str">
        <f t="shared" si="45"/>
        <v>SI CUMPLE</v>
      </c>
      <c r="W371" s="58" t="s">
        <v>1113</v>
      </c>
      <c r="X371" s="16">
        <v>203843.16</v>
      </c>
      <c r="Y371" s="78" t="str">
        <f t="shared" si="50"/>
        <v>SI CUMPLE</v>
      </c>
      <c r="Z371" s="71" t="s">
        <v>1114</v>
      </c>
      <c r="AA371" s="55">
        <f t="shared" si="47"/>
        <v>254804</v>
      </c>
      <c r="AB371" s="54"/>
      <c r="AC371" s="54"/>
      <c r="AD371" s="63">
        <f t="shared" si="48"/>
        <v>2.3264429841780682E-3</v>
      </c>
      <c r="AE371" s="54"/>
    </row>
    <row r="372" spans="1:31" ht="15.75" customHeight="1">
      <c r="A372" s="12">
        <v>368</v>
      </c>
      <c r="B372" s="12">
        <v>1031440013</v>
      </c>
      <c r="C372" s="12">
        <v>0</v>
      </c>
      <c r="D372" s="13" t="s">
        <v>29</v>
      </c>
      <c r="E372" s="13" t="s">
        <v>762</v>
      </c>
      <c r="F372" s="13" t="s">
        <v>186</v>
      </c>
      <c r="G372" s="14" t="s">
        <v>186</v>
      </c>
      <c r="H372" s="14" t="s">
        <v>304</v>
      </c>
      <c r="I372" s="14" t="s">
        <v>187</v>
      </c>
      <c r="J372" s="20">
        <v>252</v>
      </c>
      <c r="K372" s="19">
        <v>2522</v>
      </c>
      <c r="L372" s="19">
        <f t="shared" si="35"/>
        <v>635544</v>
      </c>
      <c r="M372" s="17">
        <f t="shared" si="46"/>
        <v>2.9013612029961584E-3</v>
      </c>
      <c r="N372" s="21"/>
      <c r="O372" s="16">
        <v>2520.9</v>
      </c>
      <c r="P372" s="16" t="str">
        <f t="shared" si="49"/>
        <v>SI CUMPLE</v>
      </c>
      <c r="Q372" s="57" t="s">
        <v>1114</v>
      </c>
      <c r="R372" s="16">
        <v>2521</v>
      </c>
      <c r="S372" s="16" t="str">
        <f t="shared" si="44"/>
        <v>SI CUMPLE</v>
      </c>
      <c r="T372" s="57" t="s">
        <v>1113</v>
      </c>
      <c r="U372" s="16">
        <v>2100</v>
      </c>
      <c r="V372" s="16" t="str">
        <f t="shared" si="45"/>
        <v>SI CUMPLE</v>
      </c>
      <c r="W372" s="58" t="s">
        <v>1113</v>
      </c>
      <c r="X372" s="16">
        <v>2017.52</v>
      </c>
      <c r="Y372" s="78" t="str">
        <f t="shared" si="50"/>
        <v>SI CUMPLE</v>
      </c>
      <c r="Z372" s="71" t="s">
        <v>1114</v>
      </c>
      <c r="AA372" s="55">
        <f t="shared" si="47"/>
        <v>2100</v>
      </c>
      <c r="AB372" s="54"/>
      <c r="AC372" s="54"/>
      <c r="AD372" s="63">
        <f t="shared" si="48"/>
        <v>2.9013612029961584E-3</v>
      </c>
      <c r="AE372" s="54"/>
    </row>
    <row r="373" spans="1:31" ht="15.75" customHeight="1">
      <c r="A373" s="12">
        <v>369</v>
      </c>
      <c r="B373" s="12">
        <v>1031810038</v>
      </c>
      <c r="C373" s="12">
        <v>0</v>
      </c>
      <c r="D373" s="13" t="s">
        <v>29</v>
      </c>
      <c r="E373" s="13" t="s">
        <v>495</v>
      </c>
      <c r="F373" s="13" t="s">
        <v>186</v>
      </c>
      <c r="G373" s="14" t="s">
        <v>186</v>
      </c>
      <c r="H373" s="14" t="s">
        <v>121</v>
      </c>
      <c r="I373" s="14" t="s">
        <v>187</v>
      </c>
      <c r="J373" s="20">
        <v>77</v>
      </c>
      <c r="K373" s="19">
        <v>5720</v>
      </c>
      <c r="L373" s="19">
        <f t="shared" si="35"/>
        <v>440440</v>
      </c>
      <c r="M373" s="17">
        <f t="shared" si="46"/>
        <v>2.0106798714921831E-3</v>
      </c>
      <c r="N373" s="21"/>
      <c r="O373" s="16">
        <v>5719</v>
      </c>
      <c r="P373" s="16" t="str">
        <f t="shared" si="49"/>
        <v>SI CUMPLE</v>
      </c>
      <c r="Q373" s="57" t="s">
        <v>1114</v>
      </c>
      <c r="R373" s="16">
        <v>5720</v>
      </c>
      <c r="S373" s="16" t="str">
        <f t="shared" si="44"/>
        <v>SI CUMPLE</v>
      </c>
      <c r="T373" s="57" t="s">
        <v>1113</v>
      </c>
      <c r="U373" s="16">
        <v>4800</v>
      </c>
      <c r="V373" s="16" t="str">
        <f t="shared" si="45"/>
        <v>SI CUMPLE</v>
      </c>
      <c r="W373" s="58" t="s">
        <v>1113</v>
      </c>
      <c r="X373" s="16">
        <v>4576</v>
      </c>
      <c r="Y373" s="78" t="str">
        <f t="shared" si="50"/>
        <v>SI CUMPLE</v>
      </c>
      <c r="Z373" s="71" t="s">
        <v>1114</v>
      </c>
      <c r="AA373" s="55">
        <f t="shared" si="47"/>
        <v>4800</v>
      </c>
      <c r="AB373" s="54"/>
      <c r="AC373" s="54"/>
      <c r="AD373" s="63">
        <f t="shared" si="48"/>
        <v>2.0106798714921831E-3</v>
      </c>
      <c r="AE373" s="54"/>
    </row>
    <row r="374" spans="1:31" ht="15.75" customHeight="1">
      <c r="A374" s="12">
        <v>370</v>
      </c>
      <c r="B374" s="12">
        <v>1032210230</v>
      </c>
      <c r="C374" s="12">
        <v>0</v>
      </c>
      <c r="D374" s="13" t="s">
        <v>29</v>
      </c>
      <c r="E374" s="13" t="s">
        <v>763</v>
      </c>
      <c r="F374" s="13" t="s">
        <v>186</v>
      </c>
      <c r="G374" s="14" t="s">
        <v>186</v>
      </c>
      <c r="H374" s="14" t="s">
        <v>45</v>
      </c>
      <c r="I374" s="14" t="s">
        <v>187</v>
      </c>
      <c r="J374" s="20">
        <v>182</v>
      </c>
      <c r="K374" s="19">
        <v>2406</v>
      </c>
      <c r="L374" s="19">
        <f t="shared" si="35"/>
        <v>437892</v>
      </c>
      <c r="M374" s="17">
        <f t="shared" si="46"/>
        <v>1.9990478391777654E-3</v>
      </c>
      <c r="N374" s="21"/>
      <c r="O374" s="16">
        <v>2405</v>
      </c>
      <c r="P374" s="16" t="str">
        <f t="shared" si="49"/>
        <v>SI CUMPLE</v>
      </c>
      <c r="Q374" s="57" t="s">
        <v>1114</v>
      </c>
      <c r="R374" s="16">
        <v>2406</v>
      </c>
      <c r="S374" s="16" t="str">
        <f t="shared" si="44"/>
        <v>SI CUMPLE</v>
      </c>
      <c r="T374" s="57" t="s">
        <v>1117</v>
      </c>
      <c r="U374" s="16">
        <v>2406</v>
      </c>
      <c r="V374" s="16" t="str">
        <f t="shared" si="45"/>
        <v>SI CUMPLE</v>
      </c>
      <c r="W374" s="58" t="s">
        <v>1113</v>
      </c>
      <c r="X374" s="16">
        <v>1924.8</v>
      </c>
      <c r="Y374" s="78" t="str">
        <f t="shared" si="50"/>
        <v>SI CUMPLE</v>
      </c>
      <c r="Z374" s="71" t="s">
        <v>1114</v>
      </c>
      <c r="AA374" s="55">
        <f t="shared" si="47"/>
        <v>2406</v>
      </c>
      <c r="AB374" s="54"/>
      <c r="AC374" s="54"/>
      <c r="AD374" s="63">
        <f t="shared" si="48"/>
        <v>1.9990478391777654E-3</v>
      </c>
      <c r="AE374" s="54"/>
    </row>
    <row r="375" spans="1:31" ht="15.75" customHeight="1">
      <c r="A375" s="12">
        <v>371</v>
      </c>
      <c r="B375" s="12">
        <v>1032411046</v>
      </c>
      <c r="C375" s="12">
        <v>0</v>
      </c>
      <c r="D375" s="13" t="s">
        <v>29</v>
      </c>
      <c r="E375" s="13" t="s">
        <v>764</v>
      </c>
      <c r="F375" s="13" t="s">
        <v>186</v>
      </c>
      <c r="G375" s="14" t="s">
        <v>186</v>
      </c>
      <c r="H375" s="14" t="s">
        <v>765</v>
      </c>
      <c r="I375" s="14" t="s">
        <v>187</v>
      </c>
      <c r="J375" s="20">
        <v>77</v>
      </c>
      <c r="K375" s="19">
        <v>5664</v>
      </c>
      <c r="L375" s="19">
        <f t="shared" si="35"/>
        <v>436128</v>
      </c>
      <c r="M375" s="17">
        <f t="shared" si="46"/>
        <v>1.9909948937293226E-3</v>
      </c>
      <c r="N375" s="21"/>
      <c r="O375" s="16">
        <v>5663</v>
      </c>
      <c r="P375" s="16" t="str">
        <f t="shared" si="49"/>
        <v>SI CUMPLE</v>
      </c>
      <c r="Q375" s="57" t="s">
        <v>1114</v>
      </c>
      <c r="R375" s="16">
        <v>5664</v>
      </c>
      <c r="S375" s="16" t="str">
        <f t="shared" si="44"/>
        <v>SI CUMPLE</v>
      </c>
      <c r="T375" s="57" t="s">
        <v>1113</v>
      </c>
      <c r="U375" s="16">
        <v>5664</v>
      </c>
      <c r="V375" s="16" t="str">
        <f t="shared" si="45"/>
        <v>SI CUMPLE</v>
      </c>
      <c r="W375" s="58" t="s">
        <v>1113</v>
      </c>
      <c r="X375" s="16">
        <v>4531.2</v>
      </c>
      <c r="Y375" s="78" t="str">
        <f t="shared" si="50"/>
        <v>SI CUMPLE</v>
      </c>
      <c r="Z375" s="71" t="s">
        <v>1114</v>
      </c>
      <c r="AA375" s="55">
        <f t="shared" si="47"/>
        <v>5664</v>
      </c>
      <c r="AB375" s="54"/>
      <c r="AC375" s="54"/>
      <c r="AD375" s="63">
        <f t="shared" si="48"/>
        <v>1.9909948937293226E-3</v>
      </c>
      <c r="AE375" s="54"/>
    </row>
    <row r="376" spans="1:31" ht="15.75" customHeight="1">
      <c r="A376" s="12">
        <v>372</v>
      </c>
      <c r="B376" s="12">
        <v>1031011086</v>
      </c>
      <c r="C376" s="12">
        <v>0</v>
      </c>
      <c r="D376" s="13" t="s">
        <v>29</v>
      </c>
      <c r="E376" s="13" t="s">
        <v>766</v>
      </c>
      <c r="F376" s="13" t="s">
        <v>186</v>
      </c>
      <c r="G376" s="14" t="s">
        <v>186</v>
      </c>
      <c r="H376" s="14" t="s">
        <v>767</v>
      </c>
      <c r="I376" s="14" t="s">
        <v>187</v>
      </c>
      <c r="J376" s="20">
        <v>28</v>
      </c>
      <c r="K376" s="19">
        <v>15328</v>
      </c>
      <c r="L376" s="19">
        <f t="shared" si="35"/>
        <v>429184</v>
      </c>
      <c r="M376" s="17">
        <f t="shared" si="46"/>
        <v>1.9592944100592612E-3</v>
      </c>
      <c r="N376" s="21"/>
      <c r="O376" s="16">
        <v>15327</v>
      </c>
      <c r="P376" s="16" t="str">
        <f t="shared" si="49"/>
        <v>SI CUMPLE</v>
      </c>
      <c r="Q376" s="57" t="s">
        <v>1114</v>
      </c>
      <c r="R376" s="16">
        <v>15328</v>
      </c>
      <c r="S376" s="16" t="str">
        <f t="shared" si="44"/>
        <v>SI CUMPLE</v>
      </c>
      <c r="T376" s="57" t="s">
        <v>1113</v>
      </c>
      <c r="U376" s="16">
        <v>13000</v>
      </c>
      <c r="V376" s="16" t="str">
        <f t="shared" si="45"/>
        <v>SI CUMPLE</v>
      </c>
      <c r="W376" s="58" t="s">
        <v>1113</v>
      </c>
      <c r="X376" s="16">
        <v>12262.4</v>
      </c>
      <c r="Y376" s="78" t="str">
        <f t="shared" si="50"/>
        <v>SI CUMPLE</v>
      </c>
      <c r="Z376" s="71" t="s">
        <v>1114</v>
      </c>
      <c r="AA376" s="55">
        <f t="shared" si="47"/>
        <v>13000</v>
      </c>
      <c r="AB376" s="54"/>
      <c r="AC376" s="54"/>
      <c r="AD376" s="63">
        <f t="shared" si="48"/>
        <v>1.9592944100592612E-3</v>
      </c>
      <c r="AE376" s="54"/>
    </row>
    <row r="377" spans="1:31" ht="15.75" customHeight="1">
      <c r="A377" s="12">
        <v>373</v>
      </c>
      <c r="B377" s="12">
        <v>1031440004</v>
      </c>
      <c r="C377" s="12">
        <v>0</v>
      </c>
      <c r="D377" s="13" t="s">
        <v>29</v>
      </c>
      <c r="E377" s="13" t="s">
        <v>768</v>
      </c>
      <c r="F377" s="13" t="s">
        <v>180</v>
      </c>
      <c r="G377" s="14" t="s">
        <v>181</v>
      </c>
      <c r="H377" s="14" t="s">
        <v>769</v>
      </c>
      <c r="I377" s="14" t="s">
        <v>292</v>
      </c>
      <c r="J377" s="20">
        <v>14</v>
      </c>
      <c r="K377" s="19">
        <v>30000</v>
      </c>
      <c r="L377" s="19">
        <f t="shared" si="35"/>
        <v>420000</v>
      </c>
      <c r="M377" s="17">
        <f t="shared" si="46"/>
        <v>1.917367963914987E-3</v>
      </c>
      <c r="N377" s="21" t="s">
        <v>770</v>
      </c>
      <c r="O377" s="16">
        <v>29999</v>
      </c>
      <c r="P377" s="16" t="str">
        <f t="shared" si="49"/>
        <v>SI CUMPLE</v>
      </c>
      <c r="Q377" s="57" t="s">
        <v>1114</v>
      </c>
      <c r="R377" s="16">
        <v>30000</v>
      </c>
      <c r="S377" s="16" t="str">
        <f t="shared" si="44"/>
        <v>SI CUMPLE</v>
      </c>
      <c r="T377" s="57" t="s">
        <v>1113</v>
      </c>
      <c r="U377" s="16">
        <v>30000</v>
      </c>
      <c r="V377" s="16" t="str">
        <f t="shared" si="45"/>
        <v>SI CUMPLE</v>
      </c>
      <c r="W377" s="58" t="s">
        <v>1113</v>
      </c>
      <c r="X377" s="16">
        <v>24000</v>
      </c>
      <c r="Y377" s="78" t="str">
        <f t="shared" si="50"/>
        <v>SI CUMPLE</v>
      </c>
      <c r="Z377" s="71" t="s">
        <v>1114</v>
      </c>
      <c r="AA377" s="55">
        <f t="shared" si="47"/>
        <v>30000</v>
      </c>
      <c r="AB377" s="54"/>
      <c r="AC377" s="54"/>
      <c r="AD377" s="63">
        <f t="shared" si="48"/>
        <v>1.917367963914987E-3</v>
      </c>
      <c r="AE377" s="54"/>
    </row>
    <row r="378" spans="1:31" ht="15.75" customHeight="1">
      <c r="A378" s="12">
        <v>374</v>
      </c>
      <c r="B378" s="12">
        <v>1031880002</v>
      </c>
      <c r="C378" s="12">
        <v>0</v>
      </c>
      <c r="D378" s="13" t="s">
        <v>29</v>
      </c>
      <c r="E378" s="13" t="s">
        <v>771</v>
      </c>
      <c r="F378" s="13" t="s">
        <v>186</v>
      </c>
      <c r="G378" s="14" t="s">
        <v>186</v>
      </c>
      <c r="H378" s="14" t="s">
        <v>232</v>
      </c>
      <c r="I378" s="14" t="s">
        <v>187</v>
      </c>
      <c r="J378" s="20">
        <v>280</v>
      </c>
      <c r="K378" s="19">
        <v>1490</v>
      </c>
      <c r="L378" s="19">
        <f t="shared" si="35"/>
        <v>417200</v>
      </c>
      <c r="M378" s="17">
        <f t="shared" si="46"/>
        <v>1.9045855108222205E-3</v>
      </c>
      <c r="N378" s="21"/>
      <c r="O378" s="16">
        <v>1489</v>
      </c>
      <c r="P378" s="16" t="str">
        <f t="shared" si="49"/>
        <v>SI CUMPLE</v>
      </c>
      <c r="Q378" s="57" t="s">
        <v>1114</v>
      </c>
      <c r="R378" s="16">
        <v>1490</v>
      </c>
      <c r="S378" s="16" t="str">
        <f t="shared" si="44"/>
        <v>SI CUMPLE</v>
      </c>
      <c r="T378" s="57" t="s">
        <v>1113</v>
      </c>
      <c r="U378" s="16">
        <v>1300</v>
      </c>
      <c r="V378" s="16" t="str">
        <f t="shared" si="45"/>
        <v>SI CUMPLE</v>
      </c>
      <c r="W378" s="58" t="s">
        <v>1113</v>
      </c>
      <c r="X378" s="16">
        <v>1192</v>
      </c>
      <c r="Y378" s="78" t="str">
        <f t="shared" si="50"/>
        <v>SI CUMPLE</v>
      </c>
      <c r="Z378" s="71" t="s">
        <v>1114</v>
      </c>
      <c r="AA378" s="55">
        <f t="shared" si="47"/>
        <v>1300</v>
      </c>
      <c r="AB378" s="54"/>
      <c r="AC378" s="54"/>
      <c r="AD378" s="63">
        <f t="shared" si="48"/>
        <v>1.9045855108222205E-3</v>
      </c>
      <c r="AE378" s="54"/>
    </row>
    <row r="379" spans="1:31" ht="15.75" customHeight="1">
      <c r="A379" s="12">
        <v>375</v>
      </c>
      <c r="B379" s="12">
        <v>1032411025</v>
      </c>
      <c r="C379" s="12">
        <v>0</v>
      </c>
      <c r="D379" s="13" t="s">
        <v>29</v>
      </c>
      <c r="E379" s="13" t="s">
        <v>714</v>
      </c>
      <c r="F379" s="13" t="s">
        <v>85</v>
      </c>
      <c r="G379" s="14" t="s">
        <v>79</v>
      </c>
      <c r="H379" s="14" t="s">
        <v>772</v>
      </c>
      <c r="I379" s="14" t="s">
        <v>34</v>
      </c>
      <c r="J379" s="20">
        <v>14</v>
      </c>
      <c r="K379" s="19">
        <v>29300</v>
      </c>
      <c r="L379" s="19">
        <f t="shared" si="35"/>
        <v>410200</v>
      </c>
      <c r="M379" s="17">
        <f t="shared" si="46"/>
        <v>1.8726293780903041E-3</v>
      </c>
      <c r="N379" s="21"/>
      <c r="O379" s="16">
        <v>29299</v>
      </c>
      <c r="P379" s="16" t="str">
        <f t="shared" si="49"/>
        <v>SI CUMPLE</v>
      </c>
      <c r="Q379" s="57" t="s">
        <v>1114</v>
      </c>
      <c r="R379" s="16">
        <v>29300</v>
      </c>
      <c r="S379" s="16" t="str">
        <f t="shared" si="44"/>
        <v>SI CUMPLE</v>
      </c>
      <c r="T379" s="57" t="s">
        <v>1113</v>
      </c>
      <c r="U379" s="16">
        <v>29300</v>
      </c>
      <c r="V379" s="16" t="str">
        <f t="shared" si="45"/>
        <v>SI CUMPLE</v>
      </c>
      <c r="W379" s="58" t="s">
        <v>1113</v>
      </c>
      <c r="X379" s="16">
        <v>23440</v>
      </c>
      <c r="Y379" s="78" t="str">
        <f t="shared" si="50"/>
        <v>SI CUMPLE</v>
      </c>
      <c r="Z379" s="71" t="s">
        <v>1114</v>
      </c>
      <c r="AA379" s="55">
        <f t="shared" si="47"/>
        <v>29300</v>
      </c>
      <c r="AB379" s="54"/>
      <c r="AC379" s="54"/>
      <c r="AD379" s="63">
        <f t="shared" si="48"/>
        <v>1.8726293780903041E-3</v>
      </c>
      <c r="AE379" s="54"/>
    </row>
    <row r="380" spans="1:31" ht="15.75" customHeight="1">
      <c r="A380" s="12">
        <v>376</v>
      </c>
      <c r="B380" s="12">
        <v>1031212089</v>
      </c>
      <c r="C380" s="12">
        <v>0</v>
      </c>
      <c r="D380" s="13" t="s">
        <v>29</v>
      </c>
      <c r="E380" s="13" t="s">
        <v>773</v>
      </c>
      <c r="F380" s="13" t="s">
        <v>186</v>
      </c>
      <c r="G380" s="14" t="s">
        <v>186</v>
      </c>
      <c r="H380" s="14" t="s">
        <v>220</v>
      </c>
      <c r="I380" s="14" t="s">
        <v>187</v>
      </c>
      <c r="J380" s="20">
        <v>28</v>
      </c>
      <c r="K380" s="19">
        <v>14599</v>
      </c>
      <c r="L380" s="19">
        <f t="shared" si="35"/>
        <v>408772</v>
      </c>
      <c r="M380" s="17">
        <f t="shared" si="46"/>
        <v>1.8661103270129931E-3</v>
      </c>
      <c r="N380" s="21"/>
      <c r="O380" s="16">
        <v>14598</v>
      </c>
      <c r="P380" s="16" t="str">
        <f t="shared" si="49"/>
        <v>SI CUMPLE</v>
      </c>
      <c r="Q380" s="57" t="s">
        <v>1114</v>
      </c>
      <c r="R380" s="16">
        <v>14599</v>
      </c>
      <c r="S380" s="16" t="str">
        <f t="shared" si="44"/>
        <v>SI CUMPLE</v>
      </c>
      <c r="T380" s="57" t="s">
        <v>1113</v>
      </c>
      <c r="U380" s="16">
        <v>14599</v>
      </c>
      <c r="V380" s="16" t="str">
        <f t="shared" si="45"/>
        <v>SI CUMPLE</v>
      </c>
      <c r="W380" s="58" t="s">
        <v>1113</v>
      </c>
      <c r="X380" s="16">
        <v>11679.2</v>
      </c>
      <c r="Y380" s="78" t="str">
        <f t="shared" si="50"/>
        <v>SI CUMPLE</v>
      </c>
      <c r="Z380" s="71" t="s">
        <v>1114</v>
      </c>
      <c r="AA380" s="55">
        <f t="shared" si="47"/>
        <v>14599</v>
      </c>
      <c r="AB380" s="54"/>
      <c r="AC380" s="54"/>
      <c r="AD380" s="63">
        <f t="shared" si="48"/>
        <v>1.8661103270129931E-3</v>
      </c>
      <c r="AE380" s="54"/>
    </row>
    <row r="381" spans="1:31" ht="15.75" customHeight="1">
      <c r="A381" s="12">
        <v>377</v>
      </c>
      <c r="B381" s="12">
        <v>1032910009</v>
      </c>
      <c r="C381" s="12">
        <v>0</v>
      </c>
      <c r="D381" s="13" t="s">
        <v>29</v>
      </c>
      <c r="E381" s="13" t="s">
        <v>774</v>
      </c>
      <c r="F381" s="13" t="s">
        <v>186</v>
      </c>
      <c r="G381" s="14" t="s">
        <v>186</v>
      </c>
      <c r="H381" s="14" t="s">
        <v>509</v>
      </c>
      <c r="I381" s="14" t="s">
        <v>187</v>
      </c>
      <c r="J381" s="20">
        <v>91</v>
      </c>
      <c r="K381" s="19">
        <v>4484</v>
      </c>
      <c r="L381" s="19">
        <f t="shared" si="35"/>
        <v>408044</v>
      </c>
      <c r="M381" s="17">
        <f t="shared" si="46"/>
        <v>1.8627868892088738E-3</v>
      </c>
      <c r="N381" s="21"/>
      <c r="O381" s="16">
        <v>4483</v>
      </c>
      <c r="P381" s="16" t="str">
        <f t="shared" si="49"/>
        <v>SI CUMPLE</v>
      </c>
      <c r="Q381" s="57" t="s">
        <v>1114</v>
      </c>
      <c r="R381" s="16">
        <v>4484</v>
      </c>
      <c r="S381" s="16" t="str">
        <f t="shared" si="44"/>
        <v>SI CUMPLE</v>
      </c>
      <c r="T381" s="57" t="s">
        <v>1113</v>
      </c>
      <c r="U381" s="16">
        <v>4484</v>
      </c>
      <c r="V381" s="16" t="str">
        <f t="shared" si="45"/>
        <v>SI CUMPLE</v>
      </c>
      <c r="W381" s="58" t="s">
        <v>1113</v>
      </c>
      <c r="X381" s="16">
        <v>3587.2</v>
      </c>
      <c r="Y381" s="78" t="str">
        <f t="shared" si="50"/>
        <v>SI CUMPLE</v>
      </c>
      <c r="Z381" s="71" t="s">
        <v>1114</v>
      </c>
      <c r="AA381" s="55">
        <f t="shared" si="47"/>
        <v>4484</v>
      </c>
      <c r="AB381" s="54"/>
      <c r="AC381" s="54"/>
      <c r="AD381" s="63">
        <f t="shared" si="48"/>
        <v>1.8627868892088738E-3</v>
      </c>
      <c r="AE381" s="54"/>
    </row>
    <row r="382" spans="1:31" ht="15.75" customHeight="1">
      <c r="A382" s="12">
        <v>378</v>
      </c>
      <c r="B382" s="12">
        <v>1032210042</v>
      </c>
      <c r="C382" s="12" t="s">
        <v>28</v>
      </c>
      <c r="D382" s="13" t="s">
        <v>29</v>
      </c>
      <c r="E382" s="13" t="s">
        <v>775</v>
      </c>
      <c r="F382" s="13" t="s">
        <v>85</v>
      </c>
      <c r="G382" s="14" t="s">
        <v>49</v>
      </c>
      <c r="H382" s="14" t="s">
        <v>776</v>
      </c>
      <c r="I382" s="14" t="s">
        <v>34</v>
      </c>
      <c r="J382" s="20">
        <v>5</v>
      </c>
      <c r="K382" s="19">
        <v>67373</v>
      </c>
      <c r="L382" s="19">
        <f t="shared" si="35"/>
        <v>336865</v>
      </c>
      <c r="M382" s="17">
        <f t="shared" si="46"/>
        <v>1.5378432361052906E-3</v>
      </c>
      <c r="N382" s="21"/>
      <c r="O382" s="16">
        <v>67372</v>
      </c>
      <c r="P382" s="16" t="str">
        <f t="shared" si="49"/>
        <v>SI CUMPLE</v>
      </c>
      <c r="Q382" s="57" t="s">
        <v>1114</v>
      </c>
      <c r="R382" s="16">
        <v>67373</v>
      </c>
      <c r="S382" s="16" t="str">
        <f t="shared" si="44"/>
        <v>SI CUMPLE</v>
      </c>
      <c r="T382" s="57" t="s">
        <v>1113</v>
      </c>
      <c r="U382" s="16">
        <v>67373</v>
      </c>
      <c r="V382" s="16" t="str">
        <f t="shared" si="45"/>
        <v>SI CUMPLE</v>
      </c>
      <c r="W382" s="58" t="s">
        <v>1113</v>
      </c>
      <c r="X382" s="16">
        <v>53898.400000000001</v>
      </c>
      <c r="Y382" s="78" t="str">
        <f t="shared" si="50"/>
        <v>SI CUMPLE</v>
      </c>
      <c r="Z382" s="71" t="s">
        <v>1114</v>
      </c>
      <c r="AA382" s="55">
        <f t="shared" si="47"/>
        <v>67373</v>
      </c>
      <c r="AB382" s="54"/>
      <c r="AC382" s="54"/>
      <c r="AD382" s="63">
        <f t="shared" si="48"/>
        <v>1.5378432361052906E-3</v>
      </c>
      <c r="AE382" s="54"/>
    </row>
    <row r="383" spans="1:31" ht="15.75" customHeight="1">
      <c r="A383" s="12">
        <v>379</v>
      </c>
      <c r="B383" s="12">
        <v>1031610082</v>
      </c>
      <c r="C383" s="12">
        <v>0</v>
      </c>
      <c r="D383" s="13" t="s">
        <v>29</v>
      </c>
      <c r="E383" s="13" t="s">
        <v>777</v>
      </c>
      <c r="F383" s="13" t="s">
        <v>778</v>
      </c>
      <c r="G383" s="14" t="s">
        <v>779</v>
      </c>
      <c r="H383" s="14" t="s">
        <v>780</v>
      </c>
      <c r="I383" s="14" t="s">
        <v>781</v>
      </c>
      <c r="J383" s="20">
        <v>14</v>
      </c>
      <c r="K383" s="19">
        <v>28627</v>
      </c>
      <c r="L383" s="19">
        <f t="shared" si="35"/>
        <v>400778</v>
      </c>
      <c r="M383" s="17">
        <f t="shared" si="46"/>
        <v>1.8296164234331445E-3</v>
      </c>
      <c r="N383" s="21"/>
      <c r="O383" s="16">
        <v>28626</v>
      </c>
      <c r="P383" s="16" t="str">
        <f t="shared" si="49"/>
        <v>SI CUMPLE</v>
      </c>
      <c r="Q383" s="57" t="s">
        <v>1114</v>
      </c>
      <c r="R383" s="16">
        <v>28627</v>
      </c>
      <c r="S383" s="16" t="str">
        <f t="shared" si="44"/>
        <v>SI CUMPLE</v>
      </c>
      <c r="T383" s="57" t="s">
        <v>1113</v>
      </c>
      <c r="U383" s="16">
        <v>28627</v>
      </c>
      <c r="V383" s="16" t="str">
        <f t="shared" si="45"/>
        <v>SI CUMPLE</v>
      </c>
      <c r="W383" s="58" t="s">
        <v>1113</v>
      </c>
      <c r="X383" s="16">
        <v>22901.599999999999</v>
      </c>
      <c r="Y383" s="78" t="str">
        <f t="shared" si="50"/>
        <v>SI CUMPLE</v>
      </c>
      <c r="Z383" s="71" t="s">
        <v>1114</v>
      </c>
      <c r="AA383" s="55">
        <f t="shared" si="47"/>
        <v>28627</v>
      </c>
      <c r="AB383" s="54"/>
      <c r="AC383" s="54"/>
      <c r="AD383" s="63">
        <f t="shared" si="48"/>
        <v>1.8296164234331445E-3</v>
      </c>
      <c r="AE383" s="54"/>
    </row>
    <row r="384" spans="1:31" ht="15.75" customHeight="1">
      <c r="A384" s="12">
        <v>380</v>
      </c>
      <c r="B384" s="12">
        <v>1032130015</v>
      </c>
      <c r="C384" s="12">
        <v>0</v>
      </c>
      <c r="D384" s="13" t="s">
        <v>29</v>
      </c>
      <c r="E384" s="13" t="s">
        <v>782</v>
      </c>
      <c r="F384" s="13" t="s">
        <v>186</v>
      </c>
      <c r="G384" s="14" t="s">
        <v>186</v>
      </c>
      <c r="H384" s="14" t="s">
        <v>102</v>
      </c>
      <c r="I384" s="14" t="s">
        <v>783</v>
      </c>
      <c r="J384" s="20">
        <v>49</v>
      </c>
      <c r="K384" s="19">
        <v>7818</v>
      </c>
      <c r="L384" s="19">
        <f t="shared" si="35"/>
        <v>383082</v>
      </c>
      <c r="M384" s="17">
        <f t="shared" si="46"/>
        <v>1.7488313198868596E-3</v>
      </c>
      <c r="N384" s="21"/>
      <c r="O384" s="16">
        <v>7817</v>
      </c>
      <c r="P384" s="16" t="str">
        <f t="shared" si="49"/>
        <v>SI CUMPLE</v>
      </c>
      <c r="Q384" s="57" t="s">
        <v>1114</v>
      </c>
      <c r="R384" s="16">
        <v>7818</v>
      </c>
      <c r="S384" s="16" t="str">
        <f t="shared" si="44"/>
        <v>SI CUMPLE</v>
      </c>
      <c r="T384" s="57" t="s">
        <v>1113</v>
      </c>
      <c r="U384" s="16">
        <v>6300</v>
      </c>
      <c r="V384" s="16" t="str">
        <f t="shared" si="45"/>
        <v>SI CUMPLE</v>
      </c>
      <c r="W384" s="58" t="s">
        <v>1113</v>
      </c>
      <c r="X384" s="16">
        <v>6254.4</v>
      </c>
      <c r="Y384" s="78" t="str">
        <f t="shared" si="50"/>
        <v>SI CUMPLE</v>
      </c>
      <c r="Z384" s="71" t="s">
        <v>1114</v>
      </c>
      <c r="AA384" s="55">
        <f t="shared" si="47"/>
        <v>6300</v>
      </c>
      <c r="AB384" s="54"/>
      <c r="AC384" s="54"/>
      <c r="AD384" s="63">
        <f t="shared" si="48"/>
        <v>1.7488313198868596E-3</v>
      </c>
      <c r="AE384" s="54"/>
    </row>
    <row r="385" spans="1:31" ht="15.75" customHeight="1">
      <c r="A385" s="12">
        <v>381</v>
      </c>
      <c r="B385" s="12">
        <v>1031211201</v>
      </c>
      <c r="C385" s="12">
        <v>0</v>
      </c>
      <c r="D385" s="13" t="s">
        <v>29</v>
      </c>
      <c r="E385" s="13" t="s">
        <v>784</v>
      </c>
      <c r="F385" s="13" t="s">
        <v>186</v>
      </c>
      <c r="G385" s="14" t="s">
        <v>186</v>
      </c>
      <c r="H385" s="14" t="s">
        <v>785</v>
      </c>
      <c r="I385" s="14" t="s">
        <v>187</v>
      </c>
      <c r="J385" s="20">
        <v>140</v>
      </c>
      <c r="K385" s="19">
        <v>2709</v>
      </c>
      <c r="L385" s="19">
        <f t="shared" si="35"/>
        <v>379260</v>
      </c>
      <c r="M385" s="17">
        <f t="shared" si="46"/>
        <v>1.7313832714152334E-3</v>
      </c>
      <c r="N385" s="21"/>
      <c r="O385" s="16">
        <v>2708</v>
      </c>
      <c r="P385" s="16" t="str">
        <f t="shared" si="49"/>
        <v>SI CUMPLE</v>
      </c>
      <c r="Q385" s="57" t="s">
        <v>1114</v>
      </c>
      <c r="R385" s="16">
        <v>2709</v>
      </c>
      <c r="S385" s="16" t="str">
        <f t="shared" si="44"/>
        <v>SI CUMPLE</v>
      </c>
      <c r="T385" s="57" t="s">
        <v>1113</v>
      </c>
      <c r="U385" s="16">
        <v>2709</v>
      </c>
      <c r="V385" s="16" t="str">
        <f t="shared" si="45"/>
        <v>SI CUMPLE</v>
      </c>
      <c r="W385" s="58" t="s">
        <v>1113</v>
      </c>
      <c r="X385" s="16">
        <v>2167.1999999999998</v>
      </c>
      <c r="Y385" s="78" t="str">
        <f t="shared" si="50"/>
        <v>SI CUMPLE</v>
      </c>
      <c r="Z385" s="71" t="s">
        <v>1114</v>
      </c>
      <c r="AA385" s="55">
        <f t="shared" si="47"/>
        <v>2709</v>
      </c>
      <c r="AB385" s="54"/>
      <c r="AC385" s="54"/>
      <c r="AD385" s="63">
        <f t="shared" si="48"/>
        <v>1.7313832714152334E-3</v>
      </c>
      <c r="AE385" s="54"/>
    </row>
    <row r="386" spans="1:31" ht="15.75" customHeight="1">
      <c r="A386" s="12">
        <v>382</v>
      </c>
      <c r="B386" s="12">
        <v>1031870053</v>
      </c>
      <c r="C386" s="12">
        <v>0</v>
      </c>
      <c r="D386" s="13" t="s">
        <v>29</v>
      </c>
      <c r="E386" s="13" t="s">
        <v>786</v>
      </c>
      <c r="F386" s="13" t="s">
        <v>186</v>
      </c>
      <c r="G386" s="13" t="s">
        <v>471</v>
      </c>
      <c r="H386" s="14" t="s">
        <v>787</v>
      </c>
      <c r="I386" s="14" t="s">
        <v>187</v>
      </c>
      <c r="J386" s="20">
        <v>441</v>
      </c>
      <c r="K386" s="19">
        <v>840</v>
      </c>
      <c r="L386" s="19">
        <f t="shared" si="35"/>
        <v>370440</v>
      </c>
      <c r="M386" s="17">
        <f t="shared" si="46"/>
        <v>1.6911185441730186E-3</v>
      </c>
      <c r="N386" s="21"/>
      <c r="O386" s="16">
        <v>839.47720788669199</v>
      </c>
      <c r="P386" s="16" t="str">
        <f t="shared" si="49"/>
        <v>SI CUMPLE</v>
      </c>
      <c r="Q386" s="57" t="s">
        <v>1114</v>
      </c>
      <c r="R386" s="16">
        <v>840</v>
      </c>
      <c r="S386" s="16" t="str">
        <f t="shared" si="44"/>
        <v>SI CUMPLE</v>
      </c>
      <c r="T386" s="57" t="s">
        <v>1114</v>
      </c>
      <c r="U386" s="16">
        <v>840</v>
      </c>
      <c r="V386" s="16" t="str">
        <f t="shared" si="45"/>
        <v>SI CUMPLE</v>
      </c>
      <c r="W386" s="58" t="s">
        <v>1113</v>
      </c>
      <c r="X386" s="16">
        <v>672.38176630935357</v>
      </c>
      <c r="Y386" s="78" t="str">
        <f t="shared" si="50"/>
        <v>SI CUMPLE</v>
      </c>
      <c r="Z386" s="71" t="s">
        <v>1114</v>
      </c>
      <c r="AA386" s="55">
        <f t="shared" si="47"/>
        <v>840</v>
      </c>
      <c r="AB386" s="54"/>
      <c r="AC386" s="54"/>
      <c r="AD386" s="63">
        <f t="shared" si="48"/>
        <v>1.6911185441730186E-3</v>
      </c>
      <c r="AE386" s="54"/>
    </row>
    <row r="387" spans="1:31" ht="15.75" customHeight="1">
      <c r="A387" s="12">
        <v>383</v>
      </c>
      <c r="B387" s="12">
        <v>1031620150</v>
      </c>
      <c r="C387" s="12">
        <v>0</v>
      </c>
      <c r="D387" s="13" t="s">
        <v>29</v>
      </c>
      <c r="E387" s="13" t="s">
        <v>788</v>
      </c>
      <c r="F387" s="13" t="s">
        <v>31</v>
      </c>
      <c r="G387" s="14" t="s">
        <v>49</v>
      </c>
      <c r="H387" s="14" t="s">
        <v>789</v>
      </c>
      <c r="I387" s="14" t="s">
        <v>34</v>
      </c>
      <c r="J387" s="20">
        <v>2</v>
      </c>
      <c r="K387" s="19">
        <v>180173</v>
      </c>
      <c r="L387" s="19">
        <f t="shared" si="35"/>
        <v>360346</v>
      </c>
      <c r="M387" s="17">
        <f t="shared" si="46"/>
        <v>1.645037800773595E-3</v>
      </c>
      <c r="N387" s="21"/>
      <c r="O387" s="16">
        <v>180172</v>
      </c>
      <c r="P387" s="16" t="str">
        <f t="shared" si="49"/>
        <v>SI CUMPLE</v>
      </c>
      <c r="Q387" s="57" t="s">
        <v>1114</v>
      </c>
      <c r="R387" s="16">
        <v>180173</v>
      </c>
      <c r="S387" s="16" t="str">
        <f t="shared" si="44"/>
        <v>SI CUMPLE</v>
      </c>
      <c r="T387" s="57" t="s">
        <v>1113</v>
      </c>
      <c r="U387" s="16">
        <v>180173</v>
      </c>
      <c r="V387" s="16" t="str">
        <f t="shared" si="45"/>
        <v>SI CUMPLE</v>
      </c>
      <c r="W387" s="58" t="s">
        <v>1113</v>
      </c>
      <c r="X387" s="16">
        <v>144138.4</v>
      </c>
      <c r="Y387" s="78" t="str">
        <f t="shared" si="50"/>
        <v>SI CUMPLE</v>
      </c>
      <c r="Z387" s="71" t="s">
        <v>1114</v>
      </c>
      <c r="AA387" s="55">
        <f t="shared" si="47"/>
        <v>180173</v>
      </c>
      <c r="AB387" s="54"/>
      <c r="AC387" s="54"/>
      <c r="AD387" s="63">
        <f t="shared" si="48"/>
        <v>1.645037800773595E-3</v>
      </c>
      <c r="AE387" s="54"/>
    </row>
    <row r="388" spans="1:31" ht="15.75" customHeight="1">
      <c r="A388" s="12">
        <v>384</v>
      </c>
      <c r="B388" s="12">
        <v>1031810037</v>
      </c>
      <c r="C388" s="12">
        <v>0</v>
      </c>
      <c r="D388" s="13" t="s">
        <v>29</v>
      </c>
      <c r="E388" s="13" t="s">
        <v>495</v>
      </c>
      <c r="F388" s="13" t="s">
        <v>186</v>
      </c>
      <c r="G388" s="14" t="s">
        <v>186</v>
      </c>
      <c r="H388" s="14" t="s">
        <v>108</v>
      </c>
      <c r="I388" s="14" t="s">
        <v>187</v>
      </c>
      <c r="J388" s="20">
        <v>189</v>
      </c>
      <c r="K388" s="19">
        <v>1905</v>
      </c>
      <c r="L388" s="19">
        <f t="shared" si="35"/>
        <v>360045</v>
      </c>
      <c r="M388" s="17">
        <f t="shared" si="46"/>
        <v>1.6436636870661226E-3</v>
      </c>
      <c r="N388" s="21"/>
      <c r="O388" s="16">
        <v>1904</v>
      </c>
      <c r="P388" s="16" t="str">
        <f t="shared" si="49"/>
        <v>SI CUMPLE</v>
      </c>
      <c r="Q388" s="57" t="s">
        <v>1114</v>
      </c>
      <c r="R388" s="16">
        <v>1905</v>
      </c>
      <c r="S388" s="16" t="str">
        <f t="shared" si="44"/>
        <v>SI CUMPLE</v>
      </c>
      <c r="T388" s="57" t="s">
        <v>1113</v>
      </c>
      <c r="U388" s="16">
        <v>1800</v>
      </c>
      <c r="V388" s="16" t="str">
        <f t="shared" si="45"/>
        <v>SI CUMPLE</v>
      </c>
      <c r="W388" s="58" t="s">
        <v>1113</v>
      </c>
      <c r="X388" s="16">
        <v>1524</v>
      </c>
      <c r="Y388" s="78" t="str">
        <f t="shared" si="50"/>
        <v>SI CUMPLE</v>
      </c>
      <c r="Z388" s="71" t="s">
        <v>1114</v>
      </c>
      <c r="AA388" s="55">
        <f t="shared" si="47"/>
        <v>1800</v>
      </c>
      <c r="AB388" s="54"/>
      <c r="AC388" s="54"/>
      <c r="AD388" s="63">
        <f t="shared" si="48"/>
        <v>1.6436636870661226E-3</v>
      </c>
      <c r="AE388" s="54"/>
    </row>
    <row r="389" spans="1:31" ht="15.75" customHeight="1">
      <c r="A389" s="12">
        <v>385</v>
      </c>
      <c r="B389" s="12">
        <v>1032150130</v>
      </c>
      <c r="C389" s="12">
        <v>0</v>
      </c>
      <c r="D389" s="13" t="s">
        <v>29</v>
      </c>
      <c r="E389" s="13" t="s">
        <v>664</v>
      </c>
      <c r="F389" s="13" t="s">
        <v>186</v>
      </c>
      <c r="G389" s="14" t="s">
        <v>186</v>
      </c>
      <c r="H389" s="14" t="s">
        <v>790</v>
      </c>
      <c r="I389" s="14" t="s">
        <v>187</v>
      </c>
      <c r="J389" s="20">
        <v>133</v>
      </c>
      <c r="K389" s="19">
        <v>2669</v>
      </c>
      <c r="L389" s="19">
        <f t="shared" si="35"/>
        <v>354977</v>
      </c>
      <c r="M389" s="17">
        <f t="shared" si="46"/>
        <v>1.6205274469682151E-3</v>
      </c>
      <c r="N389" s="21"/>
      <c r="O389" s="16">
        <v>2668</v>
      </c>
      <c r="P389" s="16" t="str">
        <f t="shared" si="49"/>
        <v>SI CUMPLE</v>
      </c>
      <c r="Q389" s="57" t="s">
        <v>1114</v>
      </c>
      <c r="R389" s="16">
        <v>2669</v>
      </c>
      <c r="S389" s="16" t="str">
        <f t="shared" ref="S389:S452" si="51">IF(R389&lt;=K389,"SI CUMPLE","NO CUMPLE")</f>
        <v>SI CUMPLE</v>
      </c>
      <c r="T389" s="57" t="s">
        <v>1113</v>
      </c>
      <c r="U389" s="16">
        <v>2669</v>
      </c>
      <c r="V389" s="16" t="str">
        <f t="shared" ref="V389:V452" si="52">IF(U389&lt;=K389,"SI CUMPLE","NO CUMPLE")</f>
        <v>SI CUMPLE</v>
      </c>
      <c r="W389" s="58" t="s">
        <v>1113</v>
      </c>
      <c r="X389" s="16">
        <v>2135.1999999999998</v>
      </c>
      <c r="Y389" s="78" t="str">
        <f t="shared" si="50"/>
        <v>SI CUMPLE</v>
      </c>
      <c r="Z389" s="71" t="s">
        <v>1114</v>
      </c>
      <c r="AA389" s="55">
        <f t="shared" si="47"/>
        <v>2669</v>
      </c>
      <c r="AB389" s="54"/>
      <c r="AC389" s="54"/>
      <c r="AD389" s="63">
        <f t="shared" si="48"/>
        <v>1.6205274469682151E-3</v>
      </c>
      <c r="AE389" s="54"/>
    </row>
    <row r="390" spans="1:31" ht="15.75" customHeight="1">
      <c r="A390" s="12">
        <v>386</v>
      </c>
      <c r="B390" s="12">
        <v>1032150135</v>
      </c>
      <c r="C390" s="12">
        <v>0</v>
      </c>
      <c r="D390" s="13" t="s">
        <v>29</v>
      </c>
      <c r="E390" s="13" t="s">
        <v>791</v>
      </c>
      <c r="F390" s="13" t="s">
        <v>792</v>
      </c>
      <c r="G390" s="13" t="s">
        <v>471</v>
      </c>
      <c r="H390" s="14" t="s">
        <v>793</v>
      </c>
      <c r="I390" s="14" t="s">
        <v>187</v>
      </c>
      <c r="J390" s="20">
        <v>63</v>
      </c>
      <c r="K390" s="19">
        <v>5634</v>
      </c>
      <c r="L390" s="19">
        <f t="shared" si="35"/>
        <v>354942</v>
      </c>
      <c r="M390" s="17">
        <f t="shared" ref="M390:M453" si="53">+L390/$L$585*$L$586</f>
        <v>1.6203676663045555E-3</v>
      </c>
      <c r="N390" s="21"/>
      <c r="O390" s="16">
        <v>5633</v>
      </c>
      <c r="P390" s="16" t="str">
        <f t="shared" si="49"/>
        <v>SI CUMPLE</v>
      </c>
      <c r="Q390" s="57" t="s">
        <v>1114</v>
      </c>
      <c r="R390" s="16">
        <v>5040</v>
      </c>
      <c r="S390" s="16" t="str">
        <f t="shared" si="51"/>
        <v>SI CUMPLE</v>
      </c>
      <c r="T390" s="57" t="s">
        <v>1113</v>
      </c>
      <c r="U390" s="16">
        <v>5634</v>
      </c>
      <c r="V390" s="16" t="str">
        <f t="shared" si="52"/>
        <v>SI CUMPLE</v>
      </c>
      <c r="W390" s="58" t="s">
        <v>1113</v>
      </c>
      <c r="X390" s="16">
        <v>4507.2</v>
      </c>
      <c r="Y390" s="78" t="str">
        <f t="shared" si="50"/>
        <v>SI CUMPLE</v>
      </c>
      <c r="Z390" s="71" t="s">
        <v>1114</v>
      </c>
      <c r="AA390" s="55">
        <f t="shared" ref="AA390:AA453" si="54">+U390</f>
        <v>5634</v>
      </c>
      <c r="AB390" s="54"/>
      <c r="AC390" s="54"/>
      <c r="AD390" s="63">
        <f t="shared" ref="AD390:AD453" si="55">+(AA390/AA390)*M390</f>
        <v>1.6203676663045555E-3</v>
      </c>
      <c r="AE390" s="54"/>
    </row>
    <row r="391" spans="1:31" ht="15.75" customHeight="1">
      <c r="A391" s="12">
        <v>387</v>
      </c>
      <c r="B391" s="12">
        <v>1031810075</v>
      </c>
      <c r="C391" s="12">
        <v>0</v>
      </c>
      <c r="D391" s="13" t="s">
        <v>29</v>
      </c>
      <c r="E391" s="13" t="s">
        <v>794</v>
      </c>
      <c r="F391" s="13" t="s">
        <v>186</v>
      </c>
      <c r="G391" s="14" t="s">
        <v>186</v>
      </c>
      <c r="H391" s="14" t="s">
        <v>156</v>
      </c>
      <c r="I391" s="14" t="s">
        <v>187</v>
      </c>
      <c r="J391" s="20">
        <v>168</v>
      </c>
      <c r="K391" s="19">
        <v>2070</v>
      </c>
      <c r="L391" s="19">
        <f t="shared" si="35"/>
        <v>347760</v>
      </c>
      <c r="M391" s="17">
        <f t="shared" si="53"/>
        <v>1.5875806741216093E-3</v>
      </c>
      <c r="N391" s="21"/>
      <c r="O391" s="16">
        <v>2069</v>
      </c>
      <c r="P391" s="16" t="str">
        <f t="shared" si="49"/>
        <v>SI CUMPLE</v>
      </c>
      <c r="Q391" s="57" t="s">
        <v>1114</v>
      </c>
      <c r="R391" s="16">
        <v>2070</v>
      </c>
      <c r="S391" s="16" t="str">
        <f t="shared" si="51"/>
        <v>SI CUMPLE</v>
      </c>
      <c r="T391" s="57" t="s">
        <v>1113</v>
      </c>
      <c r="U391" s="16">
        <v>2070</v>
      </c>
      <c r="V391" s="16" t="str">
        <f t="shared" si="52"/>
        <v>SI CUMPLE</v>
      </c>
      <c r="W391" s="58" t="s">
        <v>1113</v>
      </c>
      <c r="X391" s="16">
        <v>1656</v>
      </c>
      <c r="Y391" s="78" t="str">
        <f t="shared" si="50"/>
        <v>SI CUMPLE</v>
      </c>
      <c r="Z391" s="71" t="s">
        <v>1114</v>
      </c>
      <c r="AA391" s="55">
        <f t="shared" si="54"/>
        <v>2070</v>
      </c>
      <c r="AB391" s="54"/>
      <c r="AC391" s="54"/>
      <c r="AD391" s="63">
        <f t="shared" si="55"/>
        <v>1.5875806741216093E-3</v>
      </c>
      <c r="AE391" s="54"/>
    </row>
    <row r="392" spans="1:31" ht="15.75" customHeight="1">
      <c r="A392" s="12">
        <v>388</v>
      </c>
      <c r="B392" s="12">
        <v>1031230003</v>
      </c>
      <c r="C392" s="12">
        <v>0</v>
      </c>
      <c r="D392" s="13" t="s">
        <v>29</v>
      </c>
      <c r="E392" s="13" t="s">
        <v>795</v>
      </c>
      <c r="F392" s="13" t="s">
        <v>186</v>
      </c>
      <c r="G392" s="14" t="s">
        <v>186</v>
      </c>
      <c r="H392" s="14" t="s">
        <v>796</v>
      </c>
      <c r="I392" s="14" t="s">
        <v>187</v>
      </c>
      <c r="J392" s="20">
        <v>413</v>
      </c>
      <c r="K392" s="19">
        <v>838</v>
      </c>
      <c r="L392" s="19">
        <f t="shared" si="35"/>
        <v>346094</v>
      </c>
      <c r="M392" s="17">
        <f t="shared" si="53"/>
        <v>1.579975114531413E-3</v>
      </c>
      <c r="N392" s="21"/>
      <c r="O392" s="16">
        <v>837</v>
      </c>
      <c r="P392" s="16" t="str">
        <f t="shared" si="49"/>
        <v>SI CUMPLE</v>
      </c>
      <c r="Q392" s="57" t="s">
        <v>1114</v>
      </c>
      <c r="R392" s="16">
        <v>838</v>
      </c>
      <c r="S392" s="16" t="str">
        <f t="shared" si="51"/>
        <v>SI CUMPLE</v>
      </c>
      <c r="T392" s="57" t="s">
        <v>1113</v>
      </c>
      <c r="U392" s="16">
        <v>838</v>
      </c>
      <c r="V392" s="16" t="str">
        <f t="shared" si="52"/>
        <v>SI CUMPLE</v>
      </c>
      <c r="W392" s="58" t="s">
        <v>1113</v>
      </c>
      <c r="X392" s="16">
        <v>670.4</v>
      </c>
      <c r="Y392" s="78" t="str">
        <f t="shared" si="50"/>
        <v>SI CUMPLE</v>
      </c>
      <c r="Z392" s="71" t="s">
        <v>1114</v>
      </c>
      <c r="AA392" s="55">
        <f t="shared" si="54"/>
        <v>838</v>
      </c>
      <c r="AB392" s="54"/>
      <c r="AC392" s="54"/>
      <c r="AD392" s="63">
        <f t="shared" si="55"/>
        <v>1.579975114531413E-3</v>
      </c>
      <c r="AE392" s="54"/>
    </row>
    <row r="393" spans="1:31" ht="15.75" customHeight="1">
      <c r="A393" s="12">
        <v>389</v>
      </c>
      <c r="B393" s="12">
        <v>1032910003</v>
      </c>
      <c r="C393" s="12">
        <v>0</v>
      </c>
      <c r="D393" s="13" t="s">
        <v>29</v>
      </c>
      <c r="E393" s="13" t="s">
        <v>695</v>
      </c>
      <c r="F393" s="13" t="s">
        <v>186</v>
      </c>
      <c r="G393" s="14" t="s">
        <v>186</v>
      </c>
      <c r="H393" s="14" t="s">
        <v>45</v>
      </c>
      <c r="I393" s="14" t="s">
        <v>187</v>
      </c>
      <c r="J393" s="20">
        <v>70</v>
      </c>
      <c r="K393" s="19">
        <v>4938</v>
      </c>
      <c r="L393" s="19">
        <f t="shared" si="35"/>
        <v>345660</v>
      </c>
      <c r="M393" s="17">
        <f t="shared" si="53"/>
        <v>1.5779938343020343E-3</v>
      </c>
      <c r="N393" s="21"/>
      <c r="O393" s="16">
        <v>4937</v>
      </c>
      <c r="P393" s="16" t="str">
        <f t="shared" si="49"/>
        <v>SI CUMPLE</v>
      </c>
      <c r="Q393" s="57" t="s">
        <v>1114</v>
      </c>
      <c r="R393" s="16">
        <v>4938</v>
      </c>
      <c r="S393" s="16" t="str">
        <f t="shared" si="51"/>
        <v>SI CUMPLE</v>
      </c>
      <c r="T393" s="57" t="s">
        <v>1113</v>
      </c>
      <c r="U393" s="16">
        <v>4938</v>
      </c>
      <c r="V393" s="16" t="str">
        <f t="shared" si="52"/>
        <v>SI CUMPLE</v>
      </c>
      <c r="W393" s="58" t="s">
        <v>1113</v>
      </c>
      <c r="X393" s="16">
        <v>3950.4</v>
      </c>
      <c r="Y393" s="78" t="str">
        <f t="shared" si="50"/>
        <v>SI CUMPLE</v>
      </c>
      <c r="Z393" s="71" t="s">
        <v>1114</v>
      </c>
      <c r="AA393" s="55">
        <f t="shared" si="54"/>
        <v>4938</v>
      </c>
      <c r="AB393" s="54"/>
      <c r="AC393" s="54"/>
      <c r="AD393" s="63">
        <f t="shared" si="55"/>
        <v>1.5779938343020343E-3</v>
      </c>
      <c r="AE393" s="54"/>
    </row>
    <row r="394" spans="1:31" ht="15.75" customHeight="1">
      <c r="A394" s="12">
        <v>390</v>
      </c>
      <c r="B394" s="12">
        <v>1033040002</v>
      </c>
      <c r="C394" s="12">
        <v>0</v>
      </c>
      <c r="D394" s="13" t="s">
        <v>29</v>
      </c>
      <c r="E394" s="13" t="s">
        <v>797</v>
      </c>
      <c r="F394" s="13" t="s">
        <v>48</v>
      </c>
      <c r="G394" s="14" t="s">
        <v>181</v>
      </c>
      <c r="H394" s="14">
        <v>0.99</v>
      </c>
      <c r="I394" s="14" t="s">
        <v>292</v>
      </c>
      <c r="J394" s="20">
        <v>1</v>
      </c>
      <c r="K394" s="19">
        <v>344772</v>
      </c>
      <c r="L394" s="19">
        <f t="shared" si="35"/>
        <v>344772</v>
      </c>
      <c r="M394" s="17">
        <f t="shared" si="53"/>
        <v>1.5739399706068997E-3</v>
      </c>
      <c r="N394" s="21"/>
      <c r="O394" s="16">
        <v>344771</v>
      </c>
      <c r="P394" s="16" t="str">
        <f t="shared" si="49"/>
        <v>SI CUMPLE</v>
      </c>
      <c r="Q394" s="57" t="s">
        <v>1114</v>
      </c>
      <c r="R394" s="16">
        <v>344772</v>
      </c>
      <c r="S394" s="16" t="str">
        <f t="shared" si="51"/>
        <v>SI CUMPLE</v>
      </c>
      <c r="T394" s="57" t="s">
        <v>1113</v>
      </c>
      <c r="U394" s="16">
        <v>344772</v>
      </c>
      <c r="V394" s="16" t="str">
        <f t="shared" si="52"/>
        <v>SI CUMPLE</v>
      </c>
      <c r="W394" s="58" t="s">
        <v>1113</v>
      </c>
      <c r="X394" s="16">
        <v>275817.59999999998</v>
      </c>
      <c r="Y394" s="78" t="str">
        <f t="shared" si="50"/>
        <v>SI CUMPLE</v>
      </c>
      <c r="Z394" s="71" t="s">
        <v>1114</v>
      </c>
      <c r="AA394" s="55">
        <f t="shared" si="54"/>
        <v>344772</v>
      </c>
      <c r="AB394" s="54"/>
      <c r="AC394" s="54"/>
      <c r="AD394" s="63">
        <f t="shared" si="55"/>
        <v>1.5739399706068997E-3</v>
      </c>
      <c r="AE394" s="54"/>
    </row>
    <row r="395" spans="1:31" ht="15.75" customHeight="1">
      <c r="A395" s="12">
        <v>391</v>
      </c>
      <c r="B395" s="12">
        <v>1032210058</v>
      </c>
      <c r="C395" s="12">
        <v>0</v>
      </c>
      <c r="D395" s="13" t="s">
        <v>29</v>
      </c>
      <c r="E395" s="13" t="s">
        <v>798</v>
      </c>
      <c r="F395" s="13" t="s">
        <v>186</v>
      </c>
      <c r="G395" s="14" t="s">
        <v>186</v>
      </c>
      <c r="H395" s="14" t="s">
        <v>389</v>
      </c>
      <c r="I395" s="14" t="s">
        <v>187</v>
      </c>
      <c r="J395" s="20">
        <v>70</v>
      </c>
      <c r="K395" s="19">
        <v>4891</v>
      </c>
      <c r="L395" s="19">
        <f t="shared" si="35"/>
        <v>342370</v>
      </c>
      <c r="M395" s="17">
        <f t="shared" si="53"/>
        <v>1.5629744519180336E-3</v>
      </c>
      <c r="N395" s="21"/>
      <c r="O395" s="16">
        <v>4890</v>
      </c>
      <c r="P395" s="16" t="str">
        <f t="shared" si="49"/>
        <v>SI CUMPLE</v>
      </c>
      <c r="Q395" s="57" t="s">
        <v>1114</v>
      </c>
      <c r="R395" s="16">
        <v>4891</v>
      </c>
      <c r="S395" s="16" t="str">
        <f t="shared" si="51"/>
        <v>SI CUMPLE</v>
      </c>
      <c r="T395" s="57" t="s">
        <v>1113</v>
      </c>
      <c r="U395" s="16">
        <v>4000</v>
      </c>
      <c r="V395" s="16" t="str">
        <f t="shared" si="52"/>
        <v>SI CUMPLE</v>
      </c>
      <c r="W395" s="58" t="s">
        <v>1113</v>
      </c>
      <c r="X395" s="16">
        <v>3912.8</v>
      </c>
      <c r="Y395" s="78" t="str">
        <f t="shared" si="50"/>
        <v>SI CUMPLE</v>
      </c>
      <c r="Z395" s="71" t="s">
        <v>1114</v>
      </c>
      <c r="AA395" s="55">
        <f t="shared" si="54"/>
        <v>4000</v>
      </c>
      <c r="AB395" s="54"/>
      <c r="AC395" s="54"/>
      <c r="AD395" s="63">
        <f t="shared" si="55"/>
        <v>1.5629744519180336E-3</v>
      </c>
      <c r="AE395" s="54"/>
    </row>
    <row r="396" spans="1:31" ht="15.75" customHeight="1">
      <c r="A396" s="12">
        <v>392</v>
      </c>
      <c r="B396" s="12">
        <v>1032150150</v>
      </c>
      <c r="C396" s="12">
        <v>0</v>
      </c>
      <c r="D396" s="13" t="s">
        <v>29</v>
      </c>
      <c r="E396" s="13" t="s">
        <v>799</v>
      </c>
      <c r="F396" s="13" t="s">
        <v>186</v>
      </c>
      <c r="G396" s="14" t="s">
        <v>186</v>
      </c>
      <c r="H396" s="14" t="s">
        <v>800</v>
      </c>
      <c r="I396" s="14" t="s">
        <v>187</v>
      </c>
      <c r="J396" s="20">
        <v>70</v>
      </c>
      <c r="K396" s="19">
        <v>4846</v>
      </c>
      <c r="L396" s="19">
        <f t="shared" si="35"/>
        <v>339220</v>
      </c>
      <c r="M396" s="17">
        <f t="shared" si="53"/>
        <v>1.5485941921886712E-3</v>
      </c>
      <c r="N396" s="21"/>
      <c r="O396" s="16">
        <v>4845</v>
      </c>
      <c r="P396" s="16" t="str">
        <f t="shared" si="49"/>
        <v>SI CUMPLE</v>
      </c>
      <c r="Q396" s="57" t="s">
        <v>1114</v>
      </c>
      <c r="R396" s="16">
        <v>4846</v>
      </c>
      <c r="S396" s="16" t="str">
        <f t="shared" si="51"/>
        <v>SI CUMPLE</v>
      </c>
      <c r="T396" s="57" t="s">
        <v>1113</v>
      </c>
      <c r="U396" s="16">
        <v>4846</v>
      </c>
      <c r="V396" s="16" t="str">
        <f t="shared" si="52"/>
        <v>SI CUMPLE</v>
      </c>
      <c r="W396" s="58" t="s">
        <v>1113</v>
      </c>
      <c r="X396" s="16">
        <v>3876.8</v>
      </c>
      <c r="Y396" s="78" t="str">
        <f t="shared" si="50"/>
        <v>SI CUMPLE</v>
      </c>
      <c r="Z396" s="71" t="s">
        <v>1114</v>
      </c>
      <c r="AA396" s="55">
        <f t="shared" si="54"/>
        <v>4846</v>
      </c>
      <c r="AB396" s="54"/>
      <c r="AC396" s="54"/>
      <c r="AD396" s="63">
        <f t="shared" si="55"/>
        <v>1.5485941921886712E-3</v>
      </c>
      <c r="AE396" s="54"/>
    </row>
    <row r="397" spans="1:31" ht="15.75" customHeight="1">
      <c r="A397" s="12">
        <v>393</v>
      </c>
      <c r="B397" s="12">
        <v>1032910041</v>
      </c>
      <c r="C397" s="12">
        <v>0</v>
      </c>
      <c r="D397" s="13" t="s">
        <v>29</v>
      </c>
      <c r="E397" s="13" t="s">
        <v>801</v>
      </c>
      <c r="F397" s="13" t="s">
        <v>186</v>
      </c>
      <c r="G397" s="14" t="s">
        <v>186</v>
      </c>
      <c r="H397" s="14" t="s">
        <v>45</v>
      </c>
      <c r="I397" s="14" t="s">
        <v>187</v>
      </c>
      <c r="J397" s="20">
        <v>28</v>
      </c>
      <c r="K397" s="19">
        <v>12107</v>
      </c>
      <c r="L397" s="19">
        <f t="shared" si="35"/>
        <v>338996</v>
      </c>
      <c r="M397" s="17">
        <f t="shared" si="53"/>
        <v>1.5475715959412497E-3</v>
      </c>
      <c r="N397" s="21"/>
      <c r="O397" s="16">
        <v>12105.5</v>
      </c>
      <c r="P397" s="16" t="str">
        <f t="shared" si="49"/>
        <v>SI CUMPLE</v>
      </c>
      <c r="Q397" s="57" t="s">
        <v>1114</v>
      </c>
      <c r="R397" s="16">
        <v>12106</v>
      </c>
      <c r="S397" s="16" t="str">
        <f t="shared" si="51"/>
        <v>SI CUMPLE</v>
      </c>
      <c r="T397" s="57" t="s">
        <v>1113</v>
      </c>
      <c r="U397" s="16">
        <v>12107</v>
      </c>
      <c r="V397" s="16" t="str">
        <f t="shared" si="52"/>
        <v>SI CUMPLE</v>
      </c>
      <c r="W397" s="58" t="s">
        <v>1113</v>
      </c>
      <c r="X397" s="16">
        <v>9685.2000000000007</v>
      </c>
      <c r="Y397" s="78" t="str">
        <f t="shared" si="50"/>
        <v>SI CUMPLE</v>
      </c>
      <c r="Z397" s="71" t="s">
        <v>1114</v>
      </c>
      <c r="AA397" s="55">
        <f t="shared" si="54"/>
        <v>12107</v>
      </c>
      <c r="AB397" s="54"/>
      <c r="AC397" s="54"/>
      <c r="AD397" s="63">
        <f t="shared" si="55"/>
        <v>1.5475715959412497E-3</v>
      </c>
      <c r="AE397" s="54"/>
    </row>
    <row r="398" spans="1:31" ht="15.75" customHeight="1">
      <c r="A398" s="12">
        <v>394</v>
      </c>
      <c r="B398" s="12">
        <v>1032210114</v>
      </c>
      <c r="C398" s="12" t="s">
        <v>28</v>
      </c>
      <c r="D398" s="13" t="s">
        <v>29</v>
      </c>
      <c r="E398" s="13" t="s">
        <v>802</v>
      </c>
      <c r="F398" s="13" t="s">
        <v>31</v>
      </c>
      <c r="G398" s="14" t="s">
        <v>49</v>
      </c>
      <c r="H398" s="14" t="s">
        <v>803</v>
      </c>
      <c r="I398" s="14" t="s">
        <v>34</v>
      </c>
      <c r="J398" s="20">
        <v>3</v>
      </c>
      <c r="K398" s="19">
        <v>112289</v>
      </c>
      <c r="L398" s="19">
        <f t="shared" si="35"/>
        <v>336867</v>
      </c>
      <c r="M398" s="17">
        <f t="shared" si="53"/>
        <v>1.5378523664289284E-3</v>
      </c>
      <c r="N398" s="21"/>
      <c r="O398" s="16">
        <v>112288.25</v>
      </c>
      <c r="P398" s="16" t="str">
        <f t="shared" si="49"/>
        <v>SI CUMPLE</v>
      </c>
      <c r="Q398" s="57" t="s">
        <v>1114</v>
      </c>
      <c r="R398" s="16">
        <v>112289</v>
      </c>
      <c r="S398" s="16" t="str">
        <f t="shared" si="51"/>
        <v>SI CUMPLE</v>
      </c>
      <c r="T398" s="57" t="s">
        <v>1114</v>
      </c>
      <c r="U398" s="16">
        <v>112289</v>
      </c>
      <c r="V398" s="16" t="str">
        <f t="shared" si="52"/>
        <v>SI CUMPLE</v>
      </c>
      <c r="W398" s="58" t="s">
        <v>1113</v>
      </c>
      <c r="X398" s="16">
        <v>89831.4</v>
      </c>
      <c r="Y398" s="78" t="str">
        <f t="shared" si="50"/>
        <v>SI CUMPLE</v>
      </c>
      <c r="Z398" s="71" t="s">
        <v>1114</v>
      </c>
      <c r="AA398" s="55">
        <f t="shared" si="54"/>
        <v>112289</v>
      </c>
      <c r="AB398" s="54"/>
      <c r="AC398" s="54"/>
      <c r="AD398" s="63">
        <f t="shared" si="55"/>
        <v>1.5378523664289284E-3</v>
      </c>
      <c r="AE398" s="54"/>
    </row>
    <row r="399" spans="1:31" ht="15.75" customHeight="1">
      <c r="A399" s="12">
        <v>395</v>
      </c>
      <c r="B399" s="12">
        <v>1032144011</v>
      </c>
      <c r="C399" s="12">
        <v>0</v>
      </c>
      <c r="D399" s="13" t="s">
        <v>29</v>
      </c>
      <c r="E399" s="13" t="s">
        <v>414</v>
      </c>
      <c r="F399" s="13" t="s">
        <v>31</v>
      </c>
      <c r="G399" s="14" t="s">
        <v>209</v>
      </c>
      <c r="H399" s="14" t="s">
        <v>804</v>
      </c>
      <c r="I399" s="14" t="s">
        <v>399</v>
      </c>
      <c r="J399" s="20">
        <v>1</v>
      </c>
      <c r="K399" s="19">
        <v>335094</v>
      </c>
      <c r="L399" s="19">
        <f t="shared" si="35"/>
        <v>335094</v>
      </c>
      <c r="M399" s="17">
        <f t="shared" si="53"/>
        <v>1.5297583345241156E-3</v>
      </c>
      <c r="N399" s="21"/>
      <c r="O399" s="16">
        <v>335093.04800000001</v>
      </c>
      <c r="P399" s="16" t="str">
        <f t="shared" si="49"/>
        <v>SI CUMPLE</v>
      </c>
      <c r="Q399" s="57" t="s">
        <v>1114</v>
      </c>
      <c r="R399" s="16">
        <v>335094</v>
      </c>
      <c r="S399" s="16" t="str">
        <f t="shared" si="51"/>
        <v>SI CUMPLE</v>
      </c>
      <c r="T399" s="57" t="s">
        <v>1113</v>
      </c>
      <c r="U399" s="16">
        <v>335094</v>
      </c>
      <c r="V399" s="16" t="str">
        <f t="shared" si="52"/>
        <v>SI CUMPLE</v>
      </c>
      <c r="W399" s="58" t="s">
        <v>1113</v>
      </c>
      <c r="X399" s="16">
        <v>268075.23839999997</v>
      </c>
      <c r="Y399" s="78" t="str">
        <f t="shared" si="50"/>
        <v>SI CUMPLE</v>
      </c>
      <c r="Z399" s="71" t="s">
        <v>1114</v>
      </c>
      <c r="AA399" s="55">
        <f t="shared" si="54"/>
        <v>335094</v>
      </c>
      <c r="AB399" s="54"/>
      <c r="AC399" s="54"/>
      <c r="AD399" s="63">
        <f t="shared" si="55"/>
        <v>1.5297583345241156E-3</v>
      </c>
      <c r="AE399" s="54"/>
    </row>
    <row r="400" spans="1:31" ht="15.75" customHeight="1">
      <c r="A400" s="12">
        <v>396</v>
      </c>
      <c r="B400" s="12">
        <v>1031820012</v>
      </c>
      <c r="C400" s="12">
        <v>0</v>
      </c>
      <c r="D400" s="13" t="s">
        <v>29</v>
      </c>
      <c r="E400" s="13" t="s">
        <v>805</v>
      </c>
      <c r="F400" s="13" t="s">
        <v>411</v>
      </c>
      <c r="G400" s="14" t="s">
        <v>411</v>
      </c>
      <c r="H400" s="14" t="s">
        <v>806</v>
      </c>
      <c r="I400" s="14" t="s">
        <v>413</v>
      </c>
      <c r="J400" s="20">
        <v>77</v>
      </c>
      <c r="K400" s="19">
        <v>6013</v>
      </c>
      <c r="L400" s="19">
        <f t="shared" si="35"/>
        <v>463001</v>
      </c>
      <c r="M400" s="17">
        <f t="shared" si="53"/>
        <v>2.1136744872871497E-3</v>
      </c>
      <c r="N400" s="21"/>
      <c r="O400" s="16">
        <v>6012.26</v>
      </c>
      <c r="P400" s="16" t="str">
        <f t="shared" si="49"/>
        <v>SI CUMPLE</v>
      </c>
      <c r="Q400" s="57" t="s">
        <v>1114</v>
      </c>
      <c r="R400" s="16">
        <v>6013</v>
      </c>
      <c r="S400" s="16" t="str">
        <f t="shared" si="51"/>
        <v>SI CUMPLE</v>
      </c>
      <c r="T400" s="57" t="s">
        <v>1113</v>
      </c>
      <c r="U400" s="16">
        <v>6013</v>
      </c>
      <c r="V400" s="16" t="str">
        <f t="shared" si="52"/>
        <v>SI CUMPLE</v>
      </c>
      <c r="W400" s="58" t="s">
        <v>1113</v>
      </c>
      <c r="X400" s="16">
        <v>4810.6080000000002</v>
      </c>
      <c r="Y400" s="78" t="str">
        <f t="shared" si="50"/>
        <v>SI CUMPLE</v>
      </c>
      <c r="Z400" s="71" t="s">
        <v>1114</v>
      </c>
      <c r="AA400" s="55">
        <f t="shared" si="54"/>
        <v>6013</v>
      </c>
      <c r="AB400" s="54"/>
      <c r="AC400" s="54"/>
      <c r="AD400" s="63">
        <f t="shared" si="55"/>
        <v>2.1136744872871497E-3</v>
      </c>
      <c r="AE400" s="54"/>
    </row>
    <row r="401" spans="1:31" ht="15.75" customHeight="1">
      <c r="A401" s="12">
        <v>397</v>
      </c>
      <c r="B401" s="12">
        <v>1033350032</v>
      </c>
      <c r="C401" s="12">
        <v>0</v>
      </c>
      <c r="D401" s="13" t="s">
        <v>29</v>
      </c>
      <c r="E401" s="13" t="s">
        <v>807</v>
      </c>
      <c r="F401" s="13" t="s">
        <v>160</v>
      </c>
      <c r="G401" s="14" t="s">
        <v>161</v>
      </c>
      <c r="H401" s="14" t="s">
        <v>808</v>
      </c>
      <c r="I401" s="39" t="s">
        <v>1094</v>
      </c>
      <c r="J401" s="20">
        <v>7</v>
      </c>
      <c r="K401" s="19">
        <v>46162</v>
      </c>
      <c r="L401" s="19">
        <f t="shared" si="35"/>
        <v>323134</v>
      </c>
      <c r="M401" s="17">
        <f t="shared" si="53"/>
        <v>1.4751589991707271E-3</v>
      </c>
      <c r="N401" s="21"/>
      <c r="O401" s="16">
        <v>46161</v>
      </c>
      <c r="P401" s="16" t="str">
        <f t="shared" si="49"/>
        <v>SI CUMPLE</v>
      </c>
      <c r="Q401" s="57" t="s">
        <v>1114</v>
      </c>
      <c r="R401" s="16">
        <v>46162</v>
      </c>
      <c r="S401" s="16" t="str">
        <f t="shared" si="51"/>
        <v>SI CUMPLE</v>
      </c>
      <c r="T401" s="57" t="s">
        <v>1116</v>
      </c>
      <c r="U401" s="16">
        <v>37000</v>
      </c>
      <c r="V401" s="16" t="str">
        <f t="shared" si="52"/>
        <v>SI CUMPLE</v>
      </c>
      <c r="W401" s="58" t="s">
        <v>1113</v>
      </c>
      <c r="X401" s="16">
        <v>36929.599999999999</v>
      </c>
      <c r="Y401" s="78" t="str">
        <f t="shared" si="50"/>
        <v>SI CUMPLE</v>
      </c>
      <c r="Z401" s="71" t="s">
        <v>1114</v>
      </c>
      <c r="AA401" s="55">
        <f t="shared" si="54"/>
        <v>37000</v>
      </c>
      <c r="AB401" s="54"/>
      <c r="AC401" s="54"/>
      <c r="AD401" s="63">
        <f t="shared" si="55"/>
        <v>1.4751589991707271E-3</v>
      </c>
      <c r="AE401" s="54"/>
    </row>
    <row r="402" spans="1:31" ht="15.75" customHeight="1">
      <c r="A402" s="12">
        <v>398</v>
      </c>
      <c r="B402" s="12">
        <v>1032210113</v>
      </c>
      <c r="C402" s="12">
        <v>0</v>
      </c>
      <c r="D402" s="13" t="s">
        <v>29</v>
      </c>
      <c r="E402" s="13" t="s">
        <v>809</v>
      </c>
      <c r="F402" s="13" t="s">
        <v>186</v>
      </c>
      <c r="G402" s="14" t="s">
        <v>186</v>
      </c>
      <c r="H402" s="14" t="s">
        <v>642</v>
      </c>
      <c r="I402" s="14" t="s">
        <v>187</v>
      </c>
      <c r="J402" s="20">
        <v>2</v>
      </c>
      <c r="K402" s="19">
        <v>158960</v>
      </c>
      <c r="L402" s="19">
        <f t="shared" si="35"/>
        <v>317920</v>
      </c>
      <c r="M402" s="17">
        <f t="shared" si="53"/>
        <v>1.4513562454472682E-3</v>
      </c>
      <c r="N402" s="21"/>
      <c r="O402" s="16">
        <v>158959</v>
      </c>
      <c r="P402" s="16" t="str">
        <f t="shared" si="49"/>
        <v>SI CUMPLE</v>
      </c>
      <c r="Q402" s="57" t="s">
        <v>1114</v>
      </c>
      <c r="R402" s="16">
        <v>158960</v>
      </c>
      <c r="S402" s="16" t="str">
        <f t="shared" si="51"/>
        <v>SI CUMPLE</v>
      </c>
      <c r="T402" s="57" t="s">
        <v>1113</v>
      </c>
      <c r="U402" s="16">
        <v>158960</v>
      </c>
      <c r="V402" s="16" t="str">
        <f t="shared" si="52"/>
        <v>SI CUMPLE</v>
      </c>
      <c r="W402" s="58" t="s">
        <v>1113</v>
      </c>
      <c r="X402" s="16">
        <v>127168</v>
      </c>
      <c r="Y402" s="78" t="str">
        <f t="shared" si="50"/>
        <v>SI CUMPLE</v>
      </c>
      <c r="Z402" s="71" t="s">
        <v>1114</v>
      </c>
      <c r="AA402" s="55">
        <f t="shared" si="54"/>
        <v>158960</v>
      </c>
      <c r="AB402" s="54"/>
      <c r="AC402" s="54"/>
      <c r="AD402" s="63">
        <f t="shared" si="55"/>
        <v>1.4513562454472682E-3</v>
      </c>
      <c r="AE402" s="54"/>
    </row>
    <row r="403" spans="1:31" ht="15.75" customHeight="1">
      <c r="A403" s="12">
        <v>399</v>
      </c>
      <c r="B403" s="12">
        <v>1031011055</v>
      </c>
      <c r="C403" s="12">
        <v>0</v>
      </c>
      <c r="D403" s="13" t="s">
        <v>29</v>
      </c>
      <c r="E403" s="13" t="s">
        <v>810</v>
      </c>
      <c r="F403" s="13" t="s">
        <v>186</v>
      </c>
      <c r="G403" s="14" t="s">
        <v>186</v>
      </c>
      <c r="H403" s="14" t="s">
        <v>325</v>
      </c>
      <c r="I403" s="14" t="s">
        <v>187</v>
      </c>
      <c r="J403" s="20">
        <v>14</v>
      </c>
      <c r="K403" s="19">
        <v>22042</v>
      </c>
      <c r="L403" s="19">
        <f t="shared" si="35"/>
        <v>308588</v>
      </c>
      <c r="M403" s="17">
        <f t="shared" si="53"/>
        <v>1.4087541553538048E-3</v>
      </c>
      <c r="N403" s="21"/>
      <c r="O403" s="16">
        <v>22041</v>
      </c>
      <c r="P403" s="16" t="str">
        <f t="shared" si="49"/>
        <v>SI CUMPLE</v>
      </c>
      <c r="Q403" s="57" t="s">
        <v>1114</v>
      </c>
      <c r="R403" s="16">
        <v>22042</v>
      </c>
      <c r="S403" s="16" t="str">
        <f t="shared" si="51"/>
        <v>SI CUMPLE</v>
      </c>
      <c r="T403" s="57" t="s">
        <v>1113</v>
      </c>
      <c r="U403" s="16">
        <v>22042</v>
      </c>
      <c r="V403" s="16" t="str">
        <f t="shared" si="52"/>
        <v>SI CUMPLE</v>
      </c>
      <c r="W403" s="58" t="s">
        <v>1113</v>
      </c>
      <c r="X403" s="16">
        <v>17633.599999999999</v>
      </c>
      <c r="Y403" s="78" t="str">
        <f t="shared" si="50"/>
        <v>SI CUMPLE</v>
      </c>
      <c r="Z403" s="71" t="s">
        <v>1114</v>
      </c>
      <c r="AA403" s="55">
        <f t="shared" si="54"/>
        <v>22042</v>
      </c>
      <c r="AB403" s="54"/>
      <c r="AC403" s="54"/>
      <c r="AD403" s="63">
        <f t="shared" si="55"/>
        <v>1.4087541553538048E-3</v>
      </c>
      <c r="AE403" s="54"/>
    </row>
    <row r="404" spans="1:31" ht="15.75" customHeight="1">
      <c r="A404" s="12">
        <v>400</v>
      </c>
      <c r="B404" s="12">
        <v>1032411028</v>
      </c>
      <c r="C404" s="12">
        <v>0</v>
      </c>
      <c r="D404" s="13" t="s">
        <v>29</v>
      </c>
      <c r="E404" s="13" t="s">
        <v>811</v>
      </c>
      <c r="F404" s="13" t="s">
        <v>85</v>
      </c>
      <c r="G404" s="14" t="s">
        <v>79</v>
      </c>
      <c r="H404" s="14" t="s">
        <v>812</v>
      </c>
      <c r="I404" s="14" t="s">
        <v>34</v>
      </c>
      <c r="J404" s="20">
        <v>14</v>
      </c>
      <c r="K404" s="19">
        <v>21975</v>
      </c>
      <c r="L404" s="19">
        <f t="shared" si="35"/>
        <v>307650</v>
      </c>
      <c r="M404" s="17">
        <f t="shared" si="53"/>
        <v>1.4044720335677279E-3</v>
      </c>
      <c r="N404" s="21"/>
      <c r="O404" s="16">
        <v>21974</v>
      </c>
      <c r="P404" s="16" t="str">
        <f t="shared" si="49"/>
        <v>SI CUMPLE</v>
      </c>
      <c r="Q404" s="57" t="s">
        <v>1114</v>
      </c>
      <c r="R404" s="16">
        <v>21975</v>
      </c>
      <c r="S404" s="16" t="str">
        <f t="shared" si="51"/>
        <v>SI CUMPLE</v>
      </c>
      <c r="T404" s="57" t="s">
        <v>1113</v>
      </c>
      <c r="U404" s="16">
        <v>21975</v>
      </c>
      <c r="V404" s="16" t="str">
        <f t="shared" si="52"/>
        <v>SI CUMPLE</v>
      </c>
      <c r="W404" s="58" t="s">
        <v>1113</v>
      </c>
      <c r="X404" s="16">
        <v>17580</v>
      </c>
      <c r="Y404" s="78" t="str">
        <f t="shared" si="50"/>
        <v>SI CUMPLE</v>
      </c>
      <c r="Z404" s="71" t="s">
        <v>1114</v>
      </c>
      <c r="AA404" s="55">
        <f t="shared" si="54"/>
        <v>21975</v>
      </c>
      <c r="AB404" s="54"/>
      <c r="AC404" s="54"/>
      <c r="AD404" s="63">
        <f t="shared" si="55"/>
        <v>1.4044720335677279E-3</v>
      </c>
      <c r="AE404" s="54"/>
    </row>
    <row r="405" spans="1:31" ht="15.75" customHeight="1">
      <c r="A405" s="12">
        <v>401</v>
      </c>
      <c r="B405" s="12">
        <v>1031220288</v>
      </c>
      <c r="C405" s="12">
        <v>0</v>
      </c>
      <c r="D405" s="13" t="s">
        <v>29</v>
      </c>
      <c r="E405" s="13" t="s">
        <v>813</v>
      </c>
      <c r="F405" s="13" t="s">
        <v>186</v>
      </c>
      <c r="G405" s="14" t="s">
        <v>186</v>
      </c>
      <c r="H405" s="14" t="s">
        <v>814</v>
      </c>
      <c r="I405" s="14" t="s">
        <v>187</v>
      </c>
      <c r="J405" s="20">
        <v>2</v>
      </c>
      <c r="K405" s="19">
        <v>152882</v>
      </c>
      <c r="L405" s="19">
        <f t="shared" si="35"/>
        <v>305764</v>
      </c>
      <c r="M405" s="17">
        <f t="shared" si="53"/>
        <v>1.3958621383773858E-3</v>
      </c>
      <c r="N405" s="21"/>
      <c r="O405" s="16">
        <v>152881.37</v>
      </c>
      <c r="P405" s="16" t="str">
        <f t="shared" si="49"/>
        <v>SI CUMPLE</v>
      </c>
      <c r="Q405" s="57" t="s">
        <v>1114</v>
      </c>
      <c r="R405" s="16">
        <v>152882</v>
      </c>
      <c r="S405" s="16" t="str">
        <f t="shared" si="51"/>
        <v>SI CUMPLE</v>
      </c>
      <c r="T405" s="57" t="s">
        <v>1113</v>
      </c>
      <c r="U405" s="16">
        <v>152882</v>
      </c>
      <c r="V405" s="16" t="str">
        <f t="shared" si="52"/>
        <v>SI CUMPLE</v>
      </c>
      <c r="W405" s="58" t="s">
        <v>1113</v>
      </c>
      <c r="X405" s="16">
        <v>122305.89599999999</v>
      </c>
      <c r="Y405" s="78" t="str">
        <f t="shared" si="50"/>
        <v>SI CUMPLE</v>
      </c>
      <c r="Z405" s="71" t="s">
        <v>1114</v>
      </c>
      <c r="AA405" s="55">
        <f t="shared" si="54"/>
        <v>152882</v>
      </c>
      <c r="AB405" s="54"/>
      <c r="AC405" s="54"/>
      <c r="AD405" s="63">
        <f t="shared" si="55"/>
        <v>1.3958621383773858E-3</v>
      </c>
      <c r="AE405" s="54"/>
    </row>
    <row r="406" spans="1:31" ht="15.75" customHeight="1">
      <c r="A406" s="12">
        <v>402</v>
      </c>
      <c r="B406" s="12">
        <v>1031040005</v>
      </c>
      <c r="C406" s="12">
        <v>0</v>
      </c>
      <c r="D406" s="13" t="s">
        <v>29</v>
      </c>
      <c r="E406" s="13" t="s">
        <v>815</v>
      </c>
      <c r="F406" s="13" t="s">
        <v>31</v>
      </c>
      <c r="G406" s="14" t="s">
        <v>36</v>
      </c>
      <c r="H406" s="14" t="s">
        <v>45</v>
      </c>
      <c r="I406" s="14" t="s">
        <v>34</v>
      </c>
      <c r="J406" s="20">
        <v>7</v>
      </c>
      <c r="K406" s="19">
        <v>42312</v>
      </c>
      <c r="L406" s="19">
        <f t="shared" si="35"/>
        <v>296184</v>
      </c>
      <c r="M406" s="17">
        <f t="shared" si="53"/>
        <v>1.3521278881528489E-3</v>
      </c>
      <c r="N406" s="21"/>
      <c r="O406" s="16">
        <v>42311</v>
      </c>
      <c r="P406" s="16" t="str">
        <f t="shared" si="49"/>
        <v>SI CUMPLE</v>
      </c>
      <c r="Q406" s="57" t="s">
        <v>1114</v>
      </c>
      <c r="R406" s="16">
        <v>42312</v>
      </c>
      <c r="S406" s="16" t="str">
        <f t="shared" si="51"/>
        <v>SI CUMPLE</v>
      </c>
      <c r="T406" s="57" t="s">
        <v>1117</v>
      </c>
      <c r="U406" s="16">
        <v>42312</v>
      </c>
      <c r="V406" s="16" t="str">
        <f t="shared" si="52"/>
        <v>SI CUMPLE</v>
      </c>
      <c r="W406" s="58" t="s">
        <v>1113</v>
      </c>
      <c r="X406" s="16">
        <v>33849.599999999999</v>
      </c>
      <c r="Y406" s="78" t="str">
        <f t="shared" si="50"/>
        <v>SI CUMPLE</v>
      </c>
      <c r="Z406" s="71" t="s">
        <v>1114</v>
      </c>
      <c r="AA406" s="55">
        <f t="shared" si="54"/>
        <v>42312</v>
      </c>
      <c r="AB406" s="54"/>
      <c r="AC406" s="54"/>
      <c r="AD406" s="63">
        <f t="shared" si="55"/>
        <v>1.3521278881528489E-3</v>
      </c>
      <c r="AE406" s="54"/>
    </row>
    <row r="407" spans="1:31" ht="15.75" customHeight="1">
      <c r="A407" s="12">
        <v>403</v>
      </c>
      <c r="B407" s="12">
        <v>1032210033</v>
      </c>
      <c r="C407" s="12">
        <v>0</v>
      </c>
      <c r="D407" s="13" t="s">
        <v>29</v>
      </c>
      <c r="E407" s="13" t="s">
        <v>816</v>
      </c>
      <c r="F407" s="13" t="s">
        <v>186</v>
      </c>
      <c r="G407" s="14" t="s">
        <v>186</v>
      </c>
      <c r="H407" s="14" t="s">
        <v>146</v>
      </c>
      <c r="I407" s="14" t="s">
        <v>187</v>
      </c>
      <c r="J407" s="20">
        <v>70</v>
      </c>
      <c r="K407" s="19">
        <v>6078</v>
      </c>
      <c r="L407" s="19">
        <f t="shared" si="35"/>
        <v>425460</v>
      </c>
      <c r="M407" s="17">
        <f t="shared" si="53"/>
        <v>1.9422937474458818E-3</v>
      </c>
      <c r="N407" s="21"/>
      <c r="O407" s="16">
        <v>6077</v>
      </c>
      <c r="P407" s="16" t="str">
        <f t="shared" si="49"/>
        <v>SI CUMPLE</v>
      </c>
      <c r="Q407" s="57" t="s">
        <v>1114</v>
      </c>
      <c r="R407" s="16">
        <v>6078</v>
      </c>
      <c r="S407" s="16" t="str">
        <f t="shared" si="51"/>
        <v>SI CUMPLE</v>
      </c>
      <c r="T407" s="57" t="s">
        <v>1113</v>
      </c>
      <c r="U407" s="16">
        <v>5000</v>
      </c>
      <c r="V407" s="16" t="str">
        <f t="shared" si="52"/>
        <v>SI CUMPLE</v>
      </c>
      <c r="W407" s="58" t="s">
        <v>1113</v>
      </c>
      <c r="X407" s="16">
        <v>4862.3999999999996</v>
      </c>
      <c r="Y407" s="78" t="str">
        <f t="shared" si="50"/>
        <v>SI CUMPLE</v>
      </c>
      <c r="Z407" s="71" t="s">
        <v>1114</v>
      </c>
      <c r="AA407" s="55">
        <f t="shared" si="54"/>
        <v>5000</v>
      </c>
      <c r="AB407" s="54"/>
      <c r="AC407" s="54"/>
      <c r="AD407" s="63">
        <f t="shared" si="55"/>
        <v>1.9422937474458818E-3</v>
      </c>
      <c r="AE407" s="54"/>
    </row>
    <row r="408" spans="1:31" ht="15.75" customHeight="1">
      <c r="A408" s="12">
        <v>404</v>
      </c>
      <c r="B408" s="12">
        <v>1032150048</v>
      </c>
      <c r="C408" s="12">
        <v>0</v>
      </c>
      <c r="D408" s="13" t="s">
        <v>29</v>
      </c>
      <c r="E408" s="13" t="s">
        <v>817</v>
      </c>
      <c r="F408" s="13" t="s">
        <v>265</v>
      </c>
      <c r="G408" s="14" t="s">
        <v>79</v>
      </c>
      <c r="H408" s="14" t="s">
        <v>818</v>
      </c>
      <c r="I408" s="14" t="s">
        <v>34</v>
      </c>
      <c r="J408" s="20">
        <v>7</v>
      </c>
      <c r="K408" s="19">
        <v>40622</v>
      </c>
      <c r="L408" s="19">
        <f t="shared" si="35"/>
        <v>284354</v>
      </c>
      <c r="M408" s="17">
        <f t="shared" si="53"/>
        <v>1.2981220238359099E-3</v>
      </c>
      <c r="N408" s="21" t="s">
        <v>338</v>
      </c>
      <c r="O408" s="16">
        <v>40621</v>
      </c>
      <c r="P408" s="16" t="str">
        <f t="shared" si="49"/>
        <v>SI CUMPLE</v>
      </c>
      <c r="Q408" s="57" t="s">
        <v>1114</v>
      </c>
      <c r="R408" s="16">
        <v>40622</v>
      </c>
      <c r="S408" s="16" t="str">
        <f t="shared" si="51"/>
        <v>SI CUMPLE</v>
      </c>
      <c r="T408" s="57" t="s">
        <v>1114</v>
      </c>
      <c r="U408" s="16">
        <v>40622</v>
      </c>
      <c r="V408" s="16" t="str">
        <f t="shared" si="52"/>
        <v>SI CUMPLE</v>
      </c>
      <c r="W408" s="58" t="s">
        <v>1113</v>
      </c>
      <c r="X408" s="16">
        <v>32497.599999999999</v>
      </c>
      <c r="Y408" s="78" t="str">
        <f t="shared" si="50"/>
        <v>SI CUMPLE</v>
      </c>
      <c r="Z408" s="71" t="s">
        <v>1114</v>
      </c>
      <c r="AA408" s="55">
        <f t="shared" si="54"/>
        <v>40622</v>
      </c>
      <c r="AB408" s="54"/>
      <c r="AC408" s="54"/>
      <c r="AD408" s="63">
        <f t="shared" si="55"/>
        <v>1.2981220238359099E-3</v>
      </c>
      <c r="AE408" s="54"/>
    </row>
    <row r="409" spans="1:31" ht="15.75" customHeight="1">
      <c r="A409" s="12">
        <v>405</v>
      </c>
      <c r="B409" s="12">
        <v>1031012003</v>
      </c>
      <c r="C409" s="12">
        <v>0</v>
      </c>
      <c r="D409" s="13" t="s">
        <v>29</v>
      </c>
      <c r="E409" s="13" t="s">
        <v>819</v>
      </c>
      <c r="F409" s="13" t="s">
        <v>186</v>
      </c>
      <c r="G409" s="14" t="s">
        <v>186</v>
      </c>
      <c r="H409" s="14" t="s">
        <v>156</v>
      </c>
      <c r="I409" s="14" t="s">
        <v>187</v>
      </c>
      <c r="J409" s="20">
        <v>91</v>
      </c>
      <c r="K409" s="19">
        <v>4385</v>
      </c>
      <c r="L409" s="19">
        <f t="shared" si="35"/>
        <v>399035</v>
      </c>
      <c r="M409" s="17">
        <f t="shared" si="53"/>
        <v>1.8216593463828972E-3</v>
      </c>
      <c r="N409" s="21"/>
      <c r="O409" s="16">
        <v>4384</v>
      </c>
      <c r="P409" s="16" t="str">
        <f t="shared" si="49"/>
        <v>SI CUMPLE</v>
      </c>
      <c r="Q409" s="57" t="s">
        <v>1114</v>
      </c>
      <c r="R409" s="16">
        <v>4385</v>
      </c>
      <c r="S409" s="16" t="str">
        <f t="shared" si="51"/>
        <v>SI CUMPLE</v>
      </c>
      <c r="T409" s="57" t="s">
        <v>1113</v>
      </c>
      <c r="U409" s="16">
        <v>4385</v>
      </c>
      <c r="V409" s="16" t="str">
        <f t="shared" si="52"/>
        <v>SI CUMPLE</v>
      </c>
      <c r="W409" s="58" t="s">
        <v>1113</v>
      </c>
      <c r="X409" s="16">
        <v>3508</v>
      </c>
      <c r="Y409" s="78" t="str">
        <f t="shared" si="50"/>
        <v>SI CUMPLE</v>
      </c>
      <c r="Z409" s="71" t="s">
        <v>1114</v>
      </c>
      <c r="AA409" s="55">
        <f t="shared" si="54"/>
        <v>4385</v>
      </c>
      <c r="AB409" s="54"/>
      <c r="AC409" s="54"/>
      <c r="AD409" s="63">
        <f t="shared" si="55"/>
        <v>1.8216593463828972E-3</v>
      </c>
      <c r="AE409" s="54"/>
    </row>
    <row r="410" spans="1:31" ht="15.75" customHeight="1">
      <c r="A410" s="12">
        <v>406</v>
      </c>
      <c r="B410" s="12">
        <v>1031250058</v>
      </c>
      <c r="C410" s="12">
        <v>0</v>
      </c>
      <c r="D410" s="13" t="s">
        <v>29</v>
      </c>
      <c r="E410" s="13" t="s">
        <v>820</v>
      </c>
      <c r="F410" s="13" t="s">
        <v>186</v>
      </c>
      <c r="G410" s="14" t="s">
        <v>186</v>
      </c>
      <c r="H410" s="14" t="s">
        <v>821</v>
      </c>
      <c r="I410" s="14" t="s">
        <v>187</v>
      </c>
      <c r="J410" s="20">
        <v>42</v>
      </c>
      <c r="K410" s="19">
        <v>9510</v>
      </c>
      <c r="L410" s="19">
        <f t="shared" si="35"/>
        <v>399420</v>
      </c>
      <c r="M410" s="17">
        <f t="shared" si="53"/>
        <v>1.8234169336831525E-3</v>
      </c>
      <c r="N410" s="21"/>
      <c r="O410" s="16">
        <v>9509</v>
      </c>
      <c r="P410" s="16" t="str">
        <f t="shared" si="49"/>
        <v>SI CUMPLE</v>
      </c>
      <c r="Q410" s="57" t="s">
        <v>1114</v>
      </c>
      <c r="R410" s="16">
        <v>9510</v>
      </c>
      <c r="S410" s="16" t="str">
        <f t="shared" si="51"/>
        <v>SI CUMPLE</v>
      </c>
      <c r="T410" s="57" t="s">
        <v>1113</v>
      </c>
      <c r="U410" s="16">
        <v>8000</v>
      </c>
      <c r="V410" s="16" t="str">
        <f t="shared" si="52"/>
        <v>SI CUMPLE</v>
      </c>
      <c r="W410" s="58" t="s">
        <v>1113</v>
      </c>
      <c r="X410" s="16">
        <v>7608</v>
      </c>
      <c r="Y410" s="78" t="str">
        <f t="shared" si="50"/>
        <v>SI CUMPLE</v>
      </c>
      <c r="Z410" s="71" t="s">
        <v>1114</v>
      </c>
      <c r="AA410" s="55">
        <f t="shared" si="54"/>
        <v>8000</v>
      </c>
      <c r="AB410" s="54"/>
      <c r="AC410" s="54"/>
      <c r="AD410" s="63">
        <f t="shared" si="55"/>
        <v>1.8234169336831525E-3</v>
      </c>
      <c r="AE410" s="54"/>
    </row>
    <row r="411" spans="1:31" ht="15.75" customHeight="1">
      <c r="A411" s="12">
        <v>407</v>
      </c>
      <c r="B411" s="12">
        <v>1032411044</v>
      </c>
      <c r="C411" s="12">
        <v>0</v>
      </c>
      <c r="D411" s="13" t="s">
        <v>29</v>
      </c>
      <c r="E411" s="13" t="s">
        <v>764</v>
      </c>
      <c r="F411" s="13" t="s">
        <v>186</v>
      </c>
      <c r="G411" s="14" t="s">
        <v>186</v>
      </c>
      <c r="H411" s="14" t="s">
        <v>822</v>
      </c>
      <c r="I411" s="14" t="s">
        <v>187</v>
      </c>
      <c r="J411" s="20">
        <v>63</v>
      </c>
      <c r="K411" s="19">
        <v>4154</v>
      </c>
      <c r="L411" s="19">
        <f t="shared" si="35"/>
        <v>261702</v>
      </c>
      <c r="M411" s="17">
        <f t="shared" si="53"/>
        <v>1.1947119783154284E-3</v>
      </c>
      <c r="N411" s="21"/>
      <c r="O411" s="16">
        <v>4152.6000000000004</v>
      </c>
      <c r="P411" s="16" t="str">
        <f t="shared" si="49"/>
        <v>SI CUMPLE</v>
      </c>
      <c r="Q411" s="57" t="s">
        <v>1114</v>
      </c>
      <c r="R411" s="16">
        <v>4153</v>
      </c>
      <c r="S411" s="16" t="str">
        <f t="shared" si="51"/>
        <v>SI CUMPLE</v>
      </c>
      <c r="T411" s="57" t="s">
        <v>1113</v>
      </c>
      <c r="U411" s="16">
        <v>4154</v>
      </c>
      <c r="V411" s="16" t="str">
        <f t="shared" si="52"/>
        <v>SI CUMPLE</v>
      </c>
      <c r="W411" s="58" t="s">
        <v>1113</v>
      </c>
      <c r="X411" s="16">
        <v>3322.88</v>
      </c>
      <c r="Y411" s="78" t="str">
        <f t="shared" si="50"/>
        <v>SI CUMPLE</v>
      </c>
      <c r="Z411" s="71" t="s">
        <v>1114</v>
      </c>
      <c r="AA411" s="55">
        <f t="shared" si="54"/>
        <v>4154</v>
      </c>
      <c r="AB411" s="54"/>
      <c r="AC411" s="54"/>
      <c r="AD411" s="63">
        <f t="shared" si="55"/>
        <v>1.1947119783154284E-3</v>
      </c>
      <c r="AE411" s="54"/>
    </row>
    <row r="412" spans="1:31" ht="15.75" customHeight="1">
      <c r="A412" s="12">
        <v>408</v>
      </c>
      <c r="B412" s="12">
        <v>1031040150</v>
      </c>
      <c r="C412" s="12">
        <v>0</v>
      </c>
      <c r="D412" s="13" t="s">
        <v>29</v>
      </c>
      <c r="E412" s="13" t="s">
        <v>823</v>
      </c>
      <c r="F412" s="13" t="s">
        <v>186</v>
      </c>
      <c r="G412" s="14" t="s">
        <v>186</v>
      </c>
      <c r="H412" s="14" t="s">
        <v>102</v>
      </c>
      <c r="I412" s="14" t="s">
        <v>187</v>
      </c>
      <c r="J412" s="20">
        <v>98</v>
      </c>
      <c r="K412" s="19">
        <v>2662</v>
      </c>
      <c r="L412" s="19">
        <f t="shared" si="35"/>
        <v>260876</v>
      </c>
      <c r="M412" s="17">
        <f t="shared" si="53"/>
        <v>1.1909411546530623E-3</v>
      </c>
      <c r="N412" s="21"/>
      <c r="O412" s="16">
        <v>2661</v>
      </c>
      <c r="P412" s="16" t="str">
        <f t="shared" si="49"/>
        <v>SI CUMPLE</v>
      </c>
      <c r="Q412" s="57" t="s">
        <v>1114</v>
      </c>
      <c r="R412" s="16">
        <v>2662</v>
      </c>
      <c r="S412" s="16" t="str">
        <f t="shared" si="51"/>
        <v>SI CUMPLE</v>
      </c>
      <c r="T412" s="57" t="s">
        <v>1114</v>
      </c>
      <c r="U412" s="16">
        <v>2662</v>
      </c>
      <c r="V412" s="16" t="str">
        <f t="shared" si="52"/>
        <v>SI CUMPLE</v>
      </c>
      <c r="W412" s="58" t="s">
        <v>1113</v>
      </c>
      <c r="X412" s="16">
        <v>2129.6</v>
      </c>
      <c r="Y412" s="78" t="str">
        <f t="shared" si="50"/>
        <v>SI CUMPLE</v>
      </c>
      <c r="Z412" s="71" t="s">
        <v>1114</v>
      </c>
      <c r="AA412" s="55">
        <f t="shared" si="54"/>
        <v>2662</v>
      </c>
      <c r="AB412" s="54"/>
      <c r="AC412" s="54"/>
      <c r="AD412" s="63">
        <f t="shared" si="55"/>
        <v>1.1909411546530623E-3</v>
      </c>
      <c r="AE412" s="54"/>
    </row>
    <row r="413" spans="1:31" ht="15.75" customHeight="1">
      <c r="A413" s="12">
        <v>409</v>
      </c>
      <c r="B413" s="12">
        <v>1031830001</v>
      </c>
      <c r="C413" s="12">
        <v>0</v>
      </c>
      <c r="D413" s="13" t="s">
        <v>29</v>
      </c>
      <c r="E413" s="13" t="s">
        <v>824</v>
      </c>
      <c r="F413" s="13" t="s">
        <v>186</v>
      </c>
      <c r="G413" s="14" t="s">
        <v>825</v>
      </c>
      <c r="H413" s="14" t="s">
        <v>374</v>
      </c>
      <c r="I413" s="14" t="s">
        <v>187</v>
      </c>
      <c r="J413" s="20">
        <v>273</v>
      </c>
      <c r="K413" s="19">
        <v>947</v>
      </c>
      <c r="L413" s="19">
        <f t="shared" si="35"/>
        <v>258531</v>
      </c>
      <c r="M413" s="17">
        <f t="shared" si="53"/>
        <v>1.1802358501878702E-3</v>
      </c>
      <c r="N413" s="21"/>
      <c r="O413" s="16">
        <v>946.25</v>
      </c>
      <c r="P413" s="16" t="str">
        <f t="shared" si="49"/>
        <v>SI CUMPLE</v>
      </c>
      <c r="Q413" s="57" t="s">
        <v>1114</v>
      </c>
      <c r="R413" s="16">
        <v>947</v>
      </c>
      <c r="S413" s="16" t="str">
        <f t="shared" si="51"/>
        <v>SI CUMPLE</v>
      </c>
      <c r="T413" s="57" t="s">
        <v>1113</v>
      </c>
      <c r="U413" s="16">
        <v>947</v>
      </c>
      <c r="V413" s="16" t="str">
        <f t="shared" si="52"/>
        <v>SI CUMPLE</v>
      </c>
      <c r="W413" s="58" t="s">
        <v>1113</v>
      </c>
      <c r="X413" s="16">
        <v>757.8</v>
      </c>
      <c r="Y413" s="78" t="str">
        <f t="shared" si="50"/>
        <v>SI CUMPLE</v>
      </c>
      <c r="Z413" s="71" t="s">
        <v>1114</v>
      </c>
      <c r="AA413" s="55">
        <f t="shared" si="54"/>
        <v>947</v>
      </c>
      <c r="AB413" s="54"/>
      <c r="AC413" s="54"/>
      <c r="AD413" s="63">
        <f t="shared" si="55"/>
        <v>1.1802358501878702E-3</v>
      </c>
      <c r="AE413" s="54"/>
    </row>
    <row r="414" spans="1:31" ht="15.75" customHeight="1">
      <c r="A414" s="12">
        <v>410</v>
      </c>
      <c r="B414" s="12">
        <v>1031211200</v>
      </c>
      <c r="C414" s="12">
        <v>0</v>
      </c>
      <c r="D414" s="13" t="s">
        <v>29</v>
      </c>
      <c r="E414" s="13" t="s">
        <v>826</v>
      </c>
      <c r="F414" s="13" t="s">
        <v>186</v>
      </c>
      <c r="G414" s="14" t="s">
        <v>186</v>
      </c>
      <c r="H414" s="14" t="s">
        <v>324</v>
      </c>
      <c r="I414" s="14" t="s">
        <v>187</v>
      </c>
      <c r="J414" s="20">
        <v>140</v>
      </c>
      <c r="K414" s="19">
        <v>1806</v>
      </c>
      <c r="L414" s="19">
        <f t="shared" si="35"/>
        <v>252840</v>
      </c>
      <c r="M414" s="17">
        <f t="shared" si="53"/>
        <v>1.1542555142768222E-3</v>
      </c>
      <c r="N414" s="21"/>
      <c r="O414" s="16">
        <v>1805</v>
      </c>
      <c r="P414" s="16" t="str">
        <f t="shared" si="49"/>
        <v>SI CUMPLE</v>
      </c>
      <c r="Q414" s="57" t="s">
        <v>1114</v>
      </c>
      <c r="R414" s="16">
        <v>1806</v>
      </c>
      <c r="S414" s="16" t="str">
        <f t="shared" si="51"/>
        <v>SI CUMPLE</v>
      </c>
      <c r="T414" s="57" t="s">
        <v>1113</v>
      </c>
      <c r="U414" s="16">
        <v>1806</v>
      </c>
      <c r="V414" s="16" t="str">
        <f t="shared" si="52"/>
        <v>SI CUMPLE</v>
      </c>
      <c r="W414" s="58" t="s">
        <v>1113</v>
      </c>
      <c r="X414" s="16">
        <v>1444.8</v>
      </c>
      <c r="Y414" s="78" t="str">
        <f t="shared" si="50"/>
        <v>SI CUMPLE</v>
      </c>
      <c r="Z414" s="71" t="s">
        <v>1114</v>
      </c>
      <c r="AA414" s="55">
        <f t="shared" si="54"/>
        <v>1806</v>
      </c>
      <c r="AB414" s="54"/>
      <c r="AC414" s="54"/>
      <c r="AD414" s="63">
        <f t="shared" si="55"/>
        <v>1.1542555142768222E-3</v>
      </c>
      <c r="AE414" s="54"/>
    </row>
    <row r="415" spans="1:31" ht="15.75" customHeight="1">
      <c r="A415" s="12">
        <v>411</v>
      </c>
      <c r="B415" s="12">
        <v>1033350081</v>
      </c>
      <c r="C415" s="12">
        <v>0</v>
      </c>
      <c r="D415" s="13" t="s">
        <v>29</v>
      </c>
      <c r="E415" s="13" t="s">
        <v>827</v>
      </c>
      <c r="F415" s="13" t="s">
        <v>186</v>
      </c>
      <c r="G415" s="14" t="s">
        <v>186</v>
      </c>
      <c r="H415" s="14" t="s">
        <v>828</v>
      </c>
      <c r="I415" s="14" t="s">
        <v>187</v>
      </c>
      <c r="J415" s="20">
        <v>84</v>
      </c>
      <c r="K415" s="19">
        <v>3008</v>
      </c>
      <c r="L415" s="19">
        <f t="shared" si="35"/>
        <v>252672</v>
      </c>
      <c r="M415" s="17">
        <f t="shared" si="53"/>
        <v>1.1534885670912562E-3</v>
      </c>
      <c r="N415" s="21"/>
      <c r="O415" s="16">
        <v>3007</v>
      </c>
      <c r="P415" s="16" t="str">
        <f t="shared" si="49"/>
        <v>SI CUMPLE</v>
      </c>
      <c r="Q415" s="57" t="s">
        <v>1114</v>
      </c>
      <c r="R415" s="16">
        <v>3008</v>
      </c>
      <c r="S415" s="16" t="str">
        <f t="shared" si="51"/>
        <v>SI CUMPLE</v>
      </c>
      <c r="T415" s="57" t="s">
        <v>1113</v>
      </c>
      <c r="U415" s="16">
        <v>2407</v>
      </c>
      <c r="V415" s="16" t="str">
        <f t="shared" si="52"/>
        <v>SI CUMPLE</v>
      </c>
      <c r="W415" s="58" t="s">
        <v>1113</v>
      </c>
      <c r="X415" s="16">
        <v>2406.4</v>
      </c>
      <c r="Y415" s="78" t="str">
        <f t="shared" si="50"/>
        <v>SI CUMPLE</v>
      </c>
      <c r="Z415" s="71" t="s">
        <v>1114</v>
      </c>
      <c r="AA415" s="55">
        <f t="shared" si="54"/>
        <v>2407</v>
      </c>
      <c r="AB415" s="54"/>
      <c r="AC415" s="54"/>
      <c r="AD415" s="63">
        <f t="shared" si="55"/>
        <v>1.1534885670912562E-3</v>
      </c>
      <c r="AE415" s="54"/>
    </row>
    <row r="416" spans="1:31" ht="15.75" customHeight="1">
      <c r="A416" s="12">
        <v>412</v>
      </c>
      <c r="B416" s="12">
        <v>1033220014</v>
      </c>
      <c r="C416" s="12">
        <v>0</v>
      </c>
      <c r="D416" s="13" t="s">
        <v>29</v>
      </c>
      <c r="E416" s="13" t="s">
        <v>829</v>
      </c>
      <c r="F416" s="13" t="s">
        <v>180</v>
      </c>
      <c r="G416" s="14" t="s">
        <v>736</v>
      </c>
      <c r="H416" s="14" t="s">
        <v>830</v>
      </c>
      <c r="I416" s="14" t="s">
        <v>183</v>
      </c>
      <c r="J416" s="20">
        <v>7</v>
      </c>
      <c r="K416" s="19">
        <v>35571</v>
      </c>
      <c r="L416" s="19">
        <f t="shared" si="35"/>
        <v>248997</v>
      </c>
      <c r="M416" s="17">
        <f t="shared" si="53"/>
        <v>1.1367115974070001E-3</v>
      </c>
      <c r="N416" s="21"/>
      <c r="O416" s="16">
        <v>35570</v>
      </c>
      <c r="P416" s="16" t="str">
        <f t="shared" si="49"/>
        <v>SI CUMPLE</v>
      </c>
      <c r="Q416" s="57" t="s">
        <v>1114</v>
      </c>
      <c r="R416" s="16">
        <v>35571</v>
      </c>
      <c r="S416" s="16" t="str">
        <f t="shared" si="51"/>
        <v>SI CUMPLE</v>
      </c>
      <c r="T416" s="57" t="s">
        <v>1113</v>
      </c>
      <c r="U416" s="16">
        <v>35571</v>
      </c>
      <c r="V416" s="16" t="str">
        <f t="shared" si="52"/>
        <v>SI CUMPLE</v>
      </c>
      <c r="W416" s="58" t="s">
        <v>1113</v>
      </c>
      <c r="X416" s="16">
        <v>28456.799999999999</v>
      </c>
      <c r="Y416" s="78" t="str">
        <f t="shared" si="50"/>
        <v>SI CUMPLE</v>
      </c>
      <c r="Z416" s="71" t="s">
        <v>1114</v>
      </c>
      <c r="AA416" s="55">
        <f t="shared" si="54"/>
        <v>35571</v>
      </c>
      <c r="AB416" s="54"/>
      <c r="AC416" s="54"/>
      <c r="AD416" s="63">
        <f t="shared" si="55"/>
        <v>1.1367115974070001E-3</v>
      </c>
      <c r="AE416" s="54"/>
    </row>
    <row r="417" spans="1:31" ht="15.75" customHeight="1">
      <c r="A417" s="12">
        <v>413</v>
      </c>
      <c r="B417" s="12">
        <v>1031610080</v>
      </c>
      <c r="C417" s="12">
        <v>0</v>
      </c>
      <c r="D417" s="13" t="s">
        <v>29</v>
      </c>
      <c r="E417" s="13" t="s">
        <v>831</v>
      </c>
      <c r="F417" s="13" t="s">
        <v>547</v>
      </c>
      <c r="G417" s="14" t="s">
        <v>832</v>
      </c>
      <c r="H417" s="14" t="s">
        <v>833</v>
      </c>
      <c r="I417" s="14" t="s">
        <v>187</v>
      </c>
      <c r="J417" s="20">
        <v>84</v>
      </c>
      <c r="K417" s="19">
        <v>2750</v>
      </c>
      <c r="L417" s="19">
        <f t="shared" si="35"/>
        <v>231000</v>
      </c>
      <c r="M417" s="17">
        <f t="shared" si="53"/>
        <v>1.0545523801532429E-3</v>
      </c>
      <c r="N417" s="21"/>
      <c r="O417" s="16">
        <v>2749</v>
      </c>
      <c r="P417" s="16" t="str">
        <f t="shared" si="49"/>
        <v>SI CUMPLE</v>
      </c>
      <c r="Q417" s="57" t="s">
        <v>1114</v>
      </c>
      <c r="R417" s="16">
        <v>2750</v>
      </c>
      <c r="S417" s="16" t="str">
        <f t="shared" si="51"/>
        <v>SI CUMPLE</v>
      </c>
      <c r="T417" s="57" t="s">
        <v>1113</v>
      </c>
      <c r="U417" s="16">
        <v>2750</v>
      </c>
      <c r="V417" s="16" t="str">
        <f t="shared" si="52"/>
        <v>SI CUMPLE</v>
      </c>
      <c r="W417" s="58" t="s">
        <v>1113</v>
      </c>
      <c r="X417" s="16">
        <v>2200</v>
      </c>
      <c r="Y417" s="78" t="str">
        <f t="shared" si="50"/>
        <v>SI CUMPLE</v>
      </c>
      <c r="Z417" s="71" t="s">
        <v>1114</v>
      </c>
      <c r="AA417" s="55">
        <f t="shared" si="54"/>
        <v>2750</v>
      </c>
      <c r="AB417" s="54"/>
      <c r="AC417" s="54"/>
      <c r="AD417" s="63">
        <f t="shared" si="55"/>
        <v>1.0545523801532429E-3</v>
      </c>
      <c r="AE417" s="54"/>
    </row>
    <row r="418" spans="1:31" ht="15.75" customHeight="1">
      <c r="A418" s="12">
        <v>414</v>
      </c>
      <c r="B418" s="12">
        <v>1032150009</v>
      </c>
      <c r="C418" s="12">
        <v>0</v>
      </c>
      <c r="D418" s="13" t="s">
        <v>29</v>
      </c>
      <c r="E418" s="13" t="s">
        <v>834</v>
      </c>
      <c r="F418" s="13" t="s">
        <v>186</v>
      </c>
      <c r="G418" s="14" t="s">
        <v>186</v>
      </c>
      <c r="H418" s="14" t="s">
        <v>835</v>
      </c>
      <c r="I418" s="14" t="s">
        <v>187</v>
      </c>
      <c r="J418" s="20">
        <v>91</v>
      </c>
      <c r="K418" s="19">
        <v>2480</v>
      </c>
      <c r="L418" s="19">
        <f t="shared" si="35"/>
        <v>225680</v>
      </c>
      <c r="M418" s="17">
        <f t="shared" si="53"/>
        <v>1.0302657192769863E-3</v>
      </c>
      <c r="N418" s="21"/>
      <c r="O418" s="16">
        <v>2479</v>
      </c>
      <c r="P418" s="16" t="str">
        <f t="shared" si="49"/>
        <v>SI CUMPLE</v>
      </c>
      <c r="Q418" s="57" t="s">
        <v>1114</v>
      </c>
      <c r="R418" s="16">
        <v>2480</v>
      </c>
      <c r="S418" s="16" t="str">
        <f t="shared" si="51"/>
        <v>SI CUMPLE</v>
      </c>
      <c r="T418" s="57" t="s">
        <v>1113</v>
      </c>
      <c r="U418" s="16">
        <v>2480</v>
      </c>
      <c r="V418" s="16" t="str">
        <f t="shared" si="52"/>
        <v>SI CUMPLE</v>
      </c>
      <c r="W418" s="58" t="s">
        <v>1113</v>
      </c>
      <c r="X418" s="16">
        <v>1984</v>
      </c>
      <c r="Y418" s="78" t="str">
        <f t="shared" si="50"/>
        <v>SI CUMPLE</v>
      </c>
      <c r="Z418" s="71" t="s">
        <v>1114</v>
      </c>
      <c r="AA418" s="55">
        <f t="shared" si="54"/>
        <v>2480</v>
      </c>
      <c r="AB418" s="54"/>
      <c r="AC418" s="54"/>
      <c r="AD418" s="63">
        <f t="shared" si="55"/>
        <v>1.0302657192769863E-3</v>
      </c>
      <c r="AE418" s="54"/>
    </row>
    <row r="419" spans="1:31" ht="15.75" customHeight="1">
      <c r="A419" s="12">
        <v>415</v>
      </c>
      <c r="B419" s="12">
        <v>1031220265</v>
      </c>
      <c r="C419" s="12">
        <v>0</v>
      </c>
      <c r="D419" s="13" t="s">
        <v>29</v>
      </c>
      <c r="E419" s="13" t="s">
        <v>836</v>
      </c>
      <c r="F419" s="13" t="s">
        <v>186</v>
      </c>
      <c r="G419" s="14" t="s">
        <v>186</v>
      </c>
      <c r="H419" s="14" t="s">
        <v>389</v>
      </c>
      <c r="I419" s="14" t="s">
        <v>187</v>
      </c>
      <c r="J419" s="20">
        <v>336</v>
      </c>
      <c r="K419" s="19">
        <v>671</v>
      </c>
      <c r="L419" s="19">
        <f t="shared" si="35"/>
        <v>225456</v>
      </c>
      <c r="M419" s="17">
        <f t="shared" si="53"/>
        <v>1.029243123029565E-3</v>
      </c>
      <c r="N419" s="21"/>
      <c r="O419" s="16">
        <v>670</v>
      </c>
      <c r="P419" s="16" t="str">
        <f t="shared" si="49"/>
        <v>SI CUMPLE</v>
      </c>
      <c r="Q419" s="57" t="s">
        <v>1114</v>
      </c>
      <c r="R419" s="16">
        <v>671</v>
      </c>
      <c r="S419" s="16" t="str">
        <f t="shared" si="51"/>
        <v>SI CUMPLE</v>
      </c>
      <c r="T419" s="57" t="s">
        <v>1113</v>
      </c>
      <c r="U419" s="16">
        <v>671</v>
      </c>
      <c r="V419" s="16" t="str">
        <f t="shared" si="52"/>
        <v>SI CUMPLE</v>
      </c>
      <c r="W419" s="58" t="s">
        <v>1113</v>
      </c>
      <c r="X419" s="16">
        <v>536.79999999999995</v>
      </c>
      <c r="Y419" s="78" t="str">
        <f t="shared" si="50"/>
        <v>SI CUMPLE</v>
      </c>
      <c r="Z419" s="71" t="s">
        <v>1114</v>
      </c>
      <c r="AA419" s="55">
        <f t="shared" si="54"/>
        <v>671</v>
      </c>
      <c r="AB419" s="54"/>
      <c r="AC419" s="54"/>
      <c r="AD419" s="63">
        <f t="shared" si="55"/>
        <v>1.029243123029565E-3</v>
      </c>
      <c r="AE419" s="54"/>
    </row>
    <row r="420" spans="1:31" ht="15.75" customHeight="1">
      <c r="A420" s="12">
        <v>416</v>
      </c>
      <c r="B420" s="12">
        <v>1031440080</v>
      </c>
      <c r="C420" s="12">
        <v>0</v>
      </c>
      <c r="D420" s="13" t="s">
        <v>29</v>
      </c>
      <c r="E420" s="13" t="s">
        <v>837</v>
      </c>
      <c r="F420" s="13" t="s">
        <v>186</v>
      </c>
      <c r="G420" s="14" t="s">
        <v>186</v>
      </c>
      <c r="H420" s="14" t="s">
        <v>838</v>
      </c>
      <c r="I420" s="14" t="s">
        <v>187</v>
      </c>
      <c r="J420" s="20">
        <v>42</v>
      </c>
      <c r="K420" s="19">
        <v>5337</v>
      </c>
      <c r="L420" s="19">
        <f t="shared" si="35"/>
        <v>224154</v>
      </c>
      <c r="M420" s="17">
        <f t="shared" si="53"/>
        <v>1.0232992823414285E-3</v>
      </c>
      <c r="N420" s="21"/>
      <c r="O420" s="16">
        <v>5336</v>
      </c>
      <c r="P420" s="16" t="str">
        <f t="shared" si="49"/>
        <v>SI CUMPLE</v>
      </c>
      <c r="Q420" s="57" t="s">
        <v>1114</v>
      </c>
      <c r="R420" s="16">
        <v>5337</v>
      </c>
      <c r="S420" s="16" t="str">
        <f t="shared" si="51"/>
        <v>SI CUMPLE</v>
      </c>
      <c r="T420" s="57" t="s">
        <v>1113</v>
      </c>
      <c r="U420" s="16">
        <v>5337</v>
      </c>
      <c r="V420" s="16" t="str">
        <f t="shared" si="52"/>
        <v>SI CUMPLE</v>
      </c>
      <c r="W420" s="58" t="s">
        <v>1113</v>
      </c>
      <c r="X420" s="16">
        <v>4269.6000000000004</v>
      </c>
      <c r="Y420" s="78" t="str">
        <f t="shared" si="50"/>
        <v>SI CUMPLE</v>
      </c>
      <c r="Z420" s="71" t="s">
        <v>1114</v>
      </c>
      <c r="AA420" s="55">
        <f t="shared" si="54"/>
        <v>5337</v>
      </c>
      <c r="AB420" s="54"/>
      <c r="AC420" s="54"/>
      <c r="AD420" s="63">
        <f t="shared" si="55"/>
        <v>1.0232992823414285E-3</v>
      </c>
      <c r="AE420" s="54"/>
    </row>
    <row r="421" spans="1:31" ht="15.75" customHeight="1">
      <c r="A421" s="12">
        <v>417</v>
      </c>
      <c r="B421" s="12">
        <v>1031650005</v>
      </c>
      <c r="C421" s="12">
        <v>0</v>
      </c>
      <c r="D421" s="13" t="s">
        <v>29</v>
      </c>
      <c r="E421" s="13" t="s">
        <v>839</v>
      </c>
      <c r="F421" s="13" t="s">
        <v>840</v>
      </c>
      <c r="G421" s="14" t="s">
        <v>840</v>
      </c>
      <c r="H421" s="14" t="s">
        <v>304</v>
      </c>
      <c r="I421" s="14" t="s">
        <v>187</v>
      </c>
      <c r="J421" s="20">
        <v>77</v>
      </c>
      <c r="K421" s="19">
        <v>2901</v>
      </c>
      <c r="L421" s="19">
        <f t="shared" si="35"/>
        <v>223377</v>
      </c>
      <c r="M421" s="17">
        <f t="shared" si="53"/>
        <v>1.0197521516081857E-3</v>
      </c>
      <c r="N421" s="21"/>
      <c r="O421" s="16">
        <v>2899.6</v>
      </c>
      <c r="P421" s="16" t="str">
        <f t="shared" si="49"/>
        <v>SI CUMPLE</v>
      </c>
      <c r="Q421" s="57" t="s">
        <v>1114</v>
      </c>
      <c r="R421" s="16">
        <v>2900</v>
      </c>
      <c r="S421" s="16" t="str">
        <f t="shared" si="51"/>
        <v>SI CUMPLE</v>
      </c>
      <c r="T421" s="57" t="s">
        <v>1113</v>
      </c>
      <c r="U421" s="16">
        <v>2901</v>
      </c>
      <c r="V421" s="16" t="str">
        <f t="shared" si="52"/>
        <v>SI CUMPLE</v>
      </c>
      <c r="W421" s="58" t="s">
        <v>1113</v>
      </c>
      <c r="X421" s="16">
        <v>2320.48</v>
      </c>
      <c r="Y421" s="78" t="str">
        <f t="shared" si="50"/>
        <v>SI CUMPLE</v>
      </c>
      <c r="Z421" s="71" t="s">
        <v>1114</v>
      </c>
      <c r="AA421" s="55">
        <f t="shared" si="54"/>
        <v>2901</v>
      </c>
      <c r="AB421" s="54"/>
      <c r="AC421" s="54"/>
      <c r="AD421" s="63">
        <f t="shared" si="55"/>
        <v>1.0197521516081857E-3</v>
      </c>
      <c r="AE421" s="54"/>
    </row>
    <row r="422" spans="1:31" ht="15.75" customHeight="1">
      <c r="A422" s="12">
        <v>418</v>
      </c>
      <c r="B422" s="12">
        <v>1031810074</v>
      </c>
      <c r="C422" s="12">
        <v>0</v>
      </c>
      <c r="D422" s="13" t="s">
        <v>29</v>
      </c>
      <c r="E422" s="13" t="s">
        <v>841</v>
      </c>
      <c r="F422" s="13" t="s">
        <v>186</v>
      </c>
      <c r="G422" s="14" t="s">
        <v>186</v>
      </c>
      <c r="H422" s="14" t="s">
        <v>842</v>
      </c>
      <c r="I422" s="14" t="s">
        <v>187</v>
      </c>
      <c r="J422" s="20">
        <v>672</v>
      </c>
      <c r="K422" s="19">
        <v>477</v>
      </c>
      <c r="L422" s="19">
        <f t="shared" si="35"/>
        <v>320544</v>
      </c>
      <c r="M422" s="17">
        <f t="shared" si="53"/>
        <v>1.463335230059918E-3</v>
      </c>
      <c r="N422" s="21"/>
      <c r="O422" s="16">
        <v>476</v>
      </c>
      <c r="P422" s="16" t="str">
        <f t="shared" si="49"/>
        <v>SI CUMPLE</v>
      </c>
      <c r="Q422" s="57" t="s">
        <v>1114</v>
      </c>
      <c r="R422" s="16">
        <v>477</v>
      </c>
      <c r="S422" s="16" t="str">
        <f t="shared" si="51"/>
        <v>SI CUMPLE</v>
      </c>
      <c r="T422" s="57" t="s">
        <v>1113</v>
      </c>
      <c r="U422" s="16">
        <v>477</v>
      </c>
      <c r="V422" s="16" t="str">
        <f t="shared" si="52"/>
        <v>SI CUMPLE</v>
      </c>
      <c r="W422" s="58" t="s">
        <v>1113</v>
      </c>
      <c r="X422" s="16">
        <v>381.6</v>
      </c>
      <c r="Y422" s="78" t="str">
        <f t="shared" si="50"/>
        <v>SI CUMPLE</v>
      </c>
      <c r="Z422" s="71" t="s">
        <v>1114</v>
      </c>
      <c r="AA422" s="55">
        <f t="shared" si="54"/>
        <v>477</v>
      </c>
      <c r="AB422" s="54"/>
      <c r="AC422" s="54"/>
      <c r="AD422" s="63">
        <f t="shared" si="55"/>
        <v>1.463335230059918E-3</v>
      </c>
      <c r="AE422" s="54"/>
    </row>
    <row r="423" spans="1:31" ht="15.75" customHeight="1">
      <c r="A423" s="12">
        <v>419</v>
      </c>
      <c r="B423" s="12">
        <v>1032210073</v>
      </c>
      <c r="C423" s="12">
        <v>0</v>
      </c>
      <c r="D423" s="13" t="s">
        <v>29</v>
      </c>
      <c r="E423" s="13" t="s">
        <v>843</v>
      </c>
      <c r="F423" s="13" t="s">
        <v>186</v>
      </c>
      <c r="G423" s="14" t="s">
        <v>186</v>
      </c>
      <c r="H423" s="14" t="s">
        <v>477</v>
      </c>
      <c r="I423" s="14" t="s">
        <v>187</v>
      </c>
      <c r="J423" s="20">
        <v>2</v>
      </c>
      <c r="K423" s="19">
        <v>110238</v>
      </c>
      <c r="L423" s="19">
        <f t="shared" si="35"/>
        <v>220476</v>
      </c>
      <c r="M423" s="17">
        <f t="shared" si="53"/>
        <v>1.006508617171716E-3</v>
      </c>
      <c r="N423" s="21"/>
      <c r="O423" s="16">
        <v>110237</v>
      </c>
      <c r="P423" s="16" t="str">
        <f t="shared" si="49"/>
        <v>SI CUMPLE</v>
      </c>
      <c r="Q423" s="57" t="s">
        <v>1114</v>
      </c>
      <c r="R423" s="16">
        <v>110238</v>
      </c>
      <c r="S423" s="16" t="str">
        <f t="shared" si="51"/>
        <v>SI CUMPLE</v>
      </c>
      <c r="T423" s="57" t="s">
        <v>1113</v>
      </c>
      <c r="U423" s="16">
        <v>110238</v>
      </c>
      <c r="V423" s="16" t="str">
        <f t="shared" si="52"/>
        <v>SI CUMPLE</v>
      </c>
      <c r="W423" s="58" t="s">
        <v>1113</v>
      </c>
      <c r="X423" s="16">
        <v>88190.399999999994</v>
      </c>
      <c r="Y423" s="78" t="str">
        <f t="shared" si="50"/>
        <v>SI CUMPLE</v>
      </c>
      <c r="Z423" s="71" t="s">
        <v>1114</v>
      </c>
      <c r="AA423" s="55">
        <f t="shared" si="54"/>
        <v>110238</v>
      </c>
      <c r="AB423" s="54"/>
      <c r="AC423" s="54"/>
      <c r="AD423" s="63">
        <f t="shared" si="55"/>
        <v>1.006508617171716E-3</v>
      </c>
      <c r="AE423" s="54"/>
    </row>
    <row r="424" spans="1:31" ht="15.75" customHeight="1">
      <c r="A424" s="12">
        <v>420</v>
      </c>
      <c r="B424" s="12">
        <v>1031220182</v>
      </c>
      <c r="C424" s="12">
        <v>0</v>
      </c>
      <c r="D424" s="13" t="s">
        <v>29</v>
      </c>
      <c r="E424" s="13" t="s">
        <v>844</v>
      </c>
      <c r="F424" s="13" t="s">
        <v>186</v>
      </c>
      <c r="G424" s="14" t="s">
        <v>186</v>
      </c>
      <c r="H424" s="14" t="s">
        <v>845</v>
      </c>
      <c r="I424" s="14" t="s">
        <v>187</v>
      </c>
      <c r="J424" s="20">
        <v>105</v>
      </c>
      <c r="K424" s="19">
        <v>2035</v>
      </c>
      <c r="L424" s="19">
        <f t="shared" si="35"/>
        <v>213675</v>
      </c>
      <c r="M424" s="17">
        <f t="shared" si="53"/>
        <v>9.754609516417496E-4</v>
      </c>
      <c r="N424" s="21"/>
      <c r="O424" s="16">
        <v>2034.2</v>
      </c>
      <c r="P424" s="16" t="str">
        <f t="shared" si="49"/>
        <v>SI CUMPLE</v>
      </c>
      <c r="Q424" s="57" t="s">
        <v>1114</v>
      </c>
      <c r="R424" s="16">
        <v>2035</v>
      </c>
      <c r="S424" s="16" t="str">
        <f t="shared" si="51"/>
        <v>SI CUMPLE</v>
      </c>
      <c r="T424" s="57" t="s">
        <v>1113</v>
      </c>
      <c r="U424" s="16">
        <v>2035</v>
      </c>
      <c r="V424" s="16" t="str">
        <f t="shared" si="52"/>
        <v>SI CUMPLE</v>
      </c>
      <c r="W424" s="58" t="s">
        <v>1113</v>
      </c>
      <c r="X424" s="16">
        <v>1628.16</v>
      </c>
      <c r="Y424" s="78" t="str">
        <f t="shared" si="50"/>
        <v>SI CUMPLE</v>
      </c>
      <c r="Z424" s="71" t="s">
        <v>1114</v>
      </c>
      <c r="AA424" s="55">
        <f t="shared" si="54"/>
        <v>2035</v>
      </c>
      <c r="AB424" s="54"/>
      <c r="AC424" s="54"/>
      <c r="AD424" s="63">
        <f t="shared" si="55"/>
        <v>9.754609516417496E-4</v>
      </c>
      <c r="AE424" s="54"/>
    </row>
    <row r="425" spans="1:31" ht="15.75" customHeight="1">
      <c r="A425" s="12">
        <v>421</v>
      </c>
      <c r="B425" s="12">
        <v>1032210195</v>
      </c>
      <c r="C425" s="12">
        <v>0</v>
      </c>
      <c r="D425" s="13" t="s">
        <v>29</v>
      </c>
      <c r="E425" s="13" t="s">
        <v>846</v>
      </c>
      <c r="F425" s="13" t="s">
        <v>186</v>
      </c>
      <c r="G425" s="14" t="s">
        <v>186</v>
      </c>
      <c r="H425" s="14" t="s">
        <v>456</v>
      </c>
      <c r="I425" s="14" t="s">
        <v>187</v>
      </c>
      <c r="J425" s="20">
        <v>2</v>
      </c>
      <c r="K425" s="19">
        <v>105467</v>
      </c>
      <c r="L425" s="19">
        <f t="shared" si="35"/>
        <v>210934</v>
      </c>
      <c r="M425" s="17">
        <f t="shared" si="53"/>
        <v>9.6294784309629506E-4</v>
      </c>
      <c r="N425" s="21"/>
      <c r="O425" s="16">
        <v>105465.95</v>
      </c>
      <c r="P425" s="16" t="str">
        <f t="shared" ref="P425:P488" si="56">IF(O425&lt;=K425,"SI CUMPLE","NO CUMPLE")</f>
        <v>SI CUMPLE</v>
      </c>
      <c r="Q425" s="57" t="s">
        <v>1114</v>
      </c>
      <c r="R425" s="16">
        <v>105466</v>
      </c>
      <c r="S425" s="16" t="str">
        <f t="shared" si="51"/>
        <v>SI CUMPLE</v>
      </c>
      <c r="T425" s="57" t="s">
        <v>1113</v>
      </c>
      <c r="U425" s="16">
        <v>105467</v>
      </c>
      <c r="V425" s="16" t="str">
        <f t="shared" si="52"/>
        <v>SI CUMPLE</v>
      </c>
      <c r="W425" s="58" t="s">
        <v>1113</v>
      </c>
      <c r="X425" s="16">
        <v>84373.56</v>
      </c>
      <c r="Y425" s="78" t="str">
        <f t="shared" ref="Y425:Y488" si="57">IF(X425&lt;=K425,"SI CUMPLE","NO CUMPLE")</f>
        <v>SI CUMPLE</v>
      </c>
      <c r="Z425" s="71" t="s">
        <v>1114</v>
      </c>
      <c r="AA425" s="55">
        <f t="shared" si="54"/>
        <v>105467</v>
      </c>
      <c r="AB425" s="54"/>
      <c r="AC425" s="54"/>
      <c r="AD425" s="63">
        <f t="shared" si="55"/>
        <v>9.6294784309629506E-4</v>
      </c>
      <c r="AE425" s="54"/>
    </row>
    <row r="426" spans="1:31" ht="15.75" customHeight="1">
      <c r="A426" s="12">
        <v>422</v>
      </c>
      <c r="B426" s="12">
        <v>1031220280</v>
      </c>
      <c r="C426" s="12">
        <v>0</v>
      </c>
      <c r="D426" s="13" t="s">
        <v>29</v>
      </c>
      <c r="E426" s="13" t="s">
        <v>847</v>
      </c>
      <c r="F426" s="13" t="s">
        <v>186</v>
      </c>
      <c r="G426" s="14" t="s">
        <v>186</v>
      </c>
      <c r="H426" s="14" t="s">
        <v>723</v>
      </c>
      <c r="I426" s="14" t="s">
        <v>187</v>
      </c>
      <c r="J426" s="20">
        <v>2</v>
      </c>
      <c r="K426" s="19">
        <v>101922</v>
      </c>
      <c r="L426" s="19">
        <f t="shared" si="35"/>
        <v>203844</v>
      </c>
      <c r="M426" s="17">
        <f t="shared" si="53"/>
        <v>9.3058084580068239E-4</v>
      </c>
      <c r="N426" s="21"/>
      <c r="O426" s="16">
        <v>101920.58</v>
      </c>
      <c r="P426" s="16" t="str">
        <f t="shared" si="56"/>
        <v>SI CUMPLE</v>
      </c>
      <c r="Q426" s="57" t="s">
        <v>1114</v>
      </c>
      <c r="R426" s="16">
        <v>101921</v>
      </c>
      <c r="S426" s="16" t="str">
        <f t="shared" si="51"/>
        <v>SI CUMPLE</v>
      </c>
      <c r="T426" s="57" t="s">
        <v>1113</v>
      </c>
      <c r="U426" s="16">
        <v>101922</v>
      </c>
      <c r="V426" s="16" t="str">
        <f t="shared" si="52"/>
        <v>SI CUMPLE</v>
      </c>
      <c r="W426" s="58" t="s">
        <v>1113</v>
      </c>
      <c r="X426" s="16">
        <v>81537.26400000001</v>
      </c>
      <c r="Y426" s="78" t="str">
        <f t="shared" si="57"/>
        <v>SI CUMPLE</v>
      </c>
      <c r="Z426" s="71" t="s">
        <v>1114</v>
      </c>
      <c r="AA426" s="55">
        <f t="shared" si="54"/>
        <v>101922</v>
      </c>
      <c r="AB426" s="54"/>
      <c r="AC426" s="54"/>
      <c r="AD426" s="63">
        <f t="shared" si="55"/>
        <v>9.3058084580068239E-4</v>
      </c>
      <c r="AE426" s="54"/>
    </row>
    <row r="427" spans="1:31" ht="15.75" customHeight="1">
      <c r="A427" s="12">
        <v>423</v>
      </c>
      <c r="B427" s="12">
        <v>1031810011</v>
      </c>
      <c r="C427" s="12">
        <v>0</v>
      </c>
      <c r="D427" s="13" t="s">
        <v>29</v>
      </c>
      <c r="E427" s="13" t="s">
        <v>848</v>
      </c>
      <c r="F427" s="13" t="s">
        <v>186</v>
      </c>
      <c r="G427" s="14" t="s">
        <v>186</v>
      </c>
      <c r="H427" s="14" t="s">
        <v>849</v>
      </c>
      <c r="I427" s="14" t="s">
        <v>187</v>
      </c>
      <c r="J427" s="20">
        <v>147</v>
      </c>
      <c r="K427" s="19">
        <v>1386</v>
      </c>
      <c r="L427" s="19">
        <f t="shared" si="35"/>
        <v>203742</v>
      </c>
      <c r="M427" s="17">
        <f t="shared" si="53"/>
        <v>9.3011519929516026E-4</v>
      </c>
      <c r="N427" s="21"/>
      <c r="O427" s="16">
        <v>1385</v>
      </c>
      <c r="P427" s="16" t="str">
        <f t="shared" si="56"/>
        <v>SI CUMPLE</v>
      </c>
      <c r="Q427" s="57" t="s">
        <v>1114</v>
      </c>
      <c r="R427" s="16">
        <v>1386</v>
      </c>
      <c r="S427" s="16" t="str">
        <f t="shared" si="51"/>
        <v>SI CUMPLE</v>
      </c>
      <c r="T427" s="57" t="s">
        <v>1113</v>
      </c>
      <c r="U427" s="16">
        <v>1386</v>
      </c>
      <c r="V427" s="16" t="str">
        <f t="shared" si="52"/>
        <v>SI CUMPLE</v>
      </c>
      <c r="W427" s="58" t="s">
        <v>1113</v>
      </c>
      <c r="X427" s="16">
        <v>1108.8</v>
      </c>
      <c r="Y427" s="78" t="str">
        <f t="shared" si="57"/>
        <v>SI CUMPLE</v>
      </c>
      <c r="Z427" s="71" t="s">
        <v>1114</v>
      </c>
      <c r="AA427" s="55">
        <f t="shared" si="54"/>
        <v>1386</v>
      </c>
      <c r="AB427" s="54"/>
      <c r="AC427" s="54"/>
      <c r="AD427" s="63">
        <f t="shared" si="55"/>
        <v>9.3011519929516026E-4</v>
      </c>
      <c r="AE427" s="54"/>
    </row>
    <row r="428" spans="1:31" ht="15.75" customHeight="1">
      <c r="A428" s="12">
        <v>424</v>
      </c>
      <c r="B428" s="12">
        <v>1031870013</v>
      </c>
      <c r="C428" s="12">
        <v>0</v>
      </c>
      <c r="D428" s="13" t="s">
        <v>29</v>
      </c>
      <c r="E428" s="13" t="s">
        <v>850</v>
      </c>
      <c r="F428" s="13" t="s">
        <v>186</v>
      </c>
      <c r="G428" s="14" t="s">
        <v>186</v>
      </c>
      <c r="H428" s="14" t="s">
        <v>551</v>
      </c>
      <c r="I428" s="14" t="s">
        <v>187</v>
      </c>
      <c r="J428" s="20">
        <v>63</v>
      </c>
      <c r="K428" s="19">
        <v>3221</v>
      </c>
      <c r="L428" s="19">
        <f t="shared" si="35"/>
        <v>202923</v>
      </c>
      <c r="M428" s="17">
        <f t="shared" si="53"/>
        <v>9.2637633176552599E-4</v>
      </c>
      <c r="N428" s="21"/>
      <c r="O428" s="16">
        <v>3220</v>
      </c>
      <c r="P428" s="16" t="str">
        <f t="shared" si="56"/>
        <v>SI CUMPLE</v>
      </c>
      <c r="Q428" s="57" t="s">
        <v>1114</v>
      </c>
      <c r="R428" s="16">
        <v>3221</v>
      </c>
      <c r="S428" s="16" t="str">
        <f t="shared" si="51"/>
        <v>SI CUMPLE</v>
      </c>
      <c r="T428" s="57" t="s">
        <v>1113</v>
      </c>
      <c r="U428" s="16">
        <v>2577</v>
      </c>
      <c r="V428" s="16" t="str">
        <f t="shared" si="52"/>
        <v>SI CUMPLE</v>
      </c>
      <c r="W428" s="58" t="s">
        <v>1113</v>
      </c>
      <c r="X428" s="16">
        <v>2576.8000000000002</v>
      </c>
      <c r="Y428" s="78" t="str">
        <f t="shared" si="57"/>
        <v>SI CUMPLE</v>
      </c>
      <c r="Z428" s="71" t="s">
        <v>1114</v>
      </c>
      <c r="AA428" s="55">
        <f t="shared" si="54"/>
        <v>2577</v>
      </c>
      <c r="AB428" s="54"/>
      <c r="AC428" s="54"/>
      <c r="AD428" s="63">
        <f t="shared" si="55"/>
        <v>9.2637633176552599E-4</v>
      </c>
      <c r="AE428" s="54"/>
    </row>
    <row r="429" spans="1:31" ht="15.75" customHeight="1">
      <c r="A429" s="12">
        <v>425</v>
      </c>
      <c r="B429" s="12">
        <v>1031210060</v>
      </c>
      <c r="C429" s="12">
        <v>0</v>
      </c>
      <c r="D429" s="13" t="s">
        <v>29</v>
      </c>
      <c r="E429" s="13" t="s">
        <v>851</v>
      </c>
      <c r="F429" s="13" t="s">
        <v>186</v>
      </c>
      <c r="G429" s="14" t="s">
        <v>186</v>
      </c>
      <c r="H429" s="14" t="s">
        <v>123</v>
      </c>
      <c r="I429" s="14" t="s">
        <v>187</v>
      </c>
      <c r="J429" s="20">
        <v>91</v>
      </c>
      <c r="K429" s="19">
        <v>2175</v>
      </c>
      <c r="L429" s="19">
        <f t="shared" si="35"/>
        <v>197925</v>
      </c>
      <c r="M429" s="17">
        <f t="shared" si="53"/>
        <v>9.035596529949376E-4</v>
      </c>
      <c r="N429" s="21"/>
      <c r="O429" s="16">
        <v>2174</v>
      </c>
      <c r="P429" s="16" t="str">
        <f t="shared" si="56"/>
        <v>SI CUMPLE</v>
      </c>
      <c r="Q429" s="57" t="s">
        <v>1114</v>
      </c>
      <c r="R429" s="16">
        <v>2175</v>
      </c>
      <c r="S429" s="16" t="str">
        <f t="shared" si="51"/>
        <v>SI CUMPLE</v>
      </c>
      <c r="T429" s="57" t="s">
        <v>1113</v>
      </c>
      <c r="U429" s="16">
        <v>2175</v>
      </c>
      <c r="V429" s="16" t="str">
        <f t="shared" si="52"/>
        <v>SI CUMPLE</v>
      </c>
      <c r="W429" s="58" t="s">
        <v>1113</v>
      </c>
      <c r="X429" s="16">
        <v>1740</v>
      </c>
      <c r="Y429" s="78" t="str">
        <f t="shared" si="57"/>
        <v>SI CUMPLE</v>
      </c>
      <c r="Z429" s="71" t="s">
        <v>1114</v>
      </c>
      <c r="AA429" s="55">
        <f t="shared" si="54"/>
        <v>2175</v>
      </c>
      <c r="AB429" s="54"/>
      <c r="AC429" s="54"/>
      <c r="AD429" s="63">
        <f t="shared" si="55"/>
        <v>9.035596529949376E-4</v>
      </c>
      <c r="AE429" s="54"/>
    </row>
    <row r="430" spans="1:31" ht="15.75" customHeight="1">
      <c r="A430" s="12">
        <v>426</v>
      </c>
      <c r="B430" s="12">
        <v>1032150140</v>
      </c>
      <c r="C430" s="12">
        <v>0</v>
      </c>
      <c r="D430" s="13" t="s">
        <v>29</v>
      </c>
      <c r="E430" s="13" t="s">
        <v>852</v>
      </c>
      <c r="F430" s="13" t="s">
        <v>792</v>
      </c>
      <c r="G430" s="13" t="s">
        <v>471</v>
      </c>
      <c r="H430" s="14" t="s">
        <v>853</v>
      </c>
      <c r="I430" s="14" t="s">
        <v>187</v>
      </c>
      <c r="J430" s="20">
        <v>70</v>
      </c>
      <c r="K430" s="19">
        <v>2817</v>
      </c>
      <c r="L430" s="19">
        <f t="shared" si="35"/>
        <v>197190</v>
      </c>
      <c r="M430" s="17">
        <f t="shared" si="53"/>
        <v>9.0020425905808644E-4</v>
      </c>
      <c r="N430" s="21"/>
      <c r="O430" s="16">
        <v>2816</v>
      </c>
      <c r="P430" s="16" t="str">
        <f t="shared" si="56"/>
        <v>SI CUMPLE</v>
      </c>
      <c r="Q430" s="57" t="s">
        <v>1114</v>
      </c>
      <c r="R430" s="16">
        <v>2817</v>
      </c>
      <c r="S430" s="16" t="str">
        <f t="shared" si="51"/>
        <v>SI CUMPLE</v>
      </c>
      <c r="T430" s="57" t="s">
        <v>1113</v>
      </c>
      <c r="U430" s="16">
        <v>2817</v>
      </c>
      <c r="V430" s="16" t="str">
        <f t="shared" si="52"/>
        <v>SI CUMPLE</v>
      </c>
      <c r="W430" s="58" t="s">
        <v>1113</v>
      </c>
      <c r="X430" s="16">
        <v>2253.6</v>
      </c>
      <c r="Y430" s="78" t="str">
        <f t="shared" si="57"/>
        <v>SI CUMPLE</v>
      </c>
      <c r="Z430" s="71" t="s">
        <v>1114</v>
      </c>
      <c r="AA430" s="55">
        <f t="shared" si="54"/>
        <v>2817</v>
      </c>
      <c r="AB430" s="54"/>
      <c r="AC430" s="54"/>
      <c r="AD430" s="63">
        <f t="shared" si="55"/>
        <v>9.0020425905808644E-4</v>
      </c>
      <c r="AE430" s="54"/>
    </row>
    <row r="431" spans="1:31" ht="15.75" customHeight="1">
      <c r="A431" s="12">
        <v>427</v>
      </c>
      <c r="B431" s="12">
        <v>1031810015</v>
      </c>
      <c r="C431" s="12">
        <v>0</v>
      </c>
      <c r="D431" s="13" t="s">
        <v>29</v>
      </c>
      <c r="E431" s="13" t="s">
        <v>854</v>
      </c>
      <c r="F431" s="13" t="s">
        <v>186</v>
      </c>
      <c r="G431" s="14" t="s">
        <v>186</v>
      </c>
      <c r="H431" s="14" t="s">
        <v>45</v>
      </c>
      <c r="I431" s="14" t="s">
        <v>187</v>
      </c>
      <c r="J431" s="20">
        <v>217</v>
      </c>
      <c r="K431" s="19">
        <v>886</v>
      </c>
      <c r="L431" s="19">
        <f t="shared" si="35"/>
        <v>192262</v>
      </c>
      <c r="M431" s="17">
        <f t="shared" si="53"/>
        <v>8.7770714161481734E-4</v>
      </c>
      <c r="N431" s="21"/>
      <c r="O431" s="16">
        <v>885</v>
      </c>
      <c r="P431" s="16" t="str">
        <f t="shared" si="56"/>
        <v>SI CUMPLE</v>
      </c>
      <c r="Q431" s="57" t="s">
        <v>1114</v>
      </c>
      <c r="R431" s="16">
        <v>886</v>
      </c>
      <c r="S431" s="16" t="str">
        <f t="shared" si="51"/>
        <v>SI CUMPLE</v>
      </c>
      <c r="T431" s="57" t="s">
        <v>1113</v>
      </c>
      <c r="U431" s="16">
        <v>886</v>
      </c>
      <c r="V431" s="16" t="str">
        <f t="shared" si="52"/>
        <v>SI CUMPLE</v>
      </c>
      <c r="W431" s="58" t="s">
        <v>1113</v>
      </c>
      <c r="X431" s="16">
        <v>708.8</v>
      </c>
      <c r="Y431" s="78" t="str">
        <f t="shared" si="57"/>
        <v>SI CUMPLE</v>
      </c>
      <c r="Z431" s="71" t="s">
        <v>1114</v>
      </c>
      <c r="AA431" s="55">
        <f t="shared" si="54"/>
        <v>886</v>
      </c>
      <c r="AB431" s="54"/>
      <c r="AC431" s="54"/>
      <c r="AD431" s="63">
        <f t="shared" si="55"/>
        <v>8.7770714161481734E-4</v>
      </c>
      <c r="AE431" s="54"/>
    </row>
    <row r="432" spans="1:31" ht="15.75" customHeight="1">
      <c r="A432" s="12">
        <v>428</v>
      </c>
      <c r="B432" s="12">
        <v>1031810027</v>
      </c>
      <c r="C432" s="12">
        <v>0</v>
      </c>
      <c r="D432" s="13" t="s">
        <v>29</v>
      </c>
      <c r="E432" s="13" t="s">
        <v>855</v>
      </c>
      <c r="F432" s="13" t="s">
        <v>686</v>
      </c>
      <c r="G432" s="13" t="s">
        <v>471</v>
      </c>
      <c r="H432" s="14" t="s">
        <v>325</v>
      </c>
      <c r="I432" s="14" t="s">
        <v>187</v>
      </c>
      <c r="J432" s="20">
        <v>238</v>
      </c>
      <c r="K432" s="19">
        <v>796</v>
      </c>
      <c r="L432" s="19">
        <f t="shared" si="35"/>
        <v>189448</v>
      </c>
      <c r="M432" s="17">
        <f t="shared" si="53"/>
        <v>8.6486077625658674E-4</v>
      </c>
      <c r="N432" s="21" t="s">
        <v>856</v>
      </c>
      <c r="O432" s="16">
        <v>795</v>
      </c>
      <c r="P432" s="16" t="str">
        <f t="shared" si="56"/>
        <v>SI CUMPLE</v>
      </c>
      <c r="Q432" s="57" t="s">
        <v>1114</v>
      </c>
      <c r="R432" s="16">
        <v>796</v>
      </c>
      <c r="S432" s="16" t="str">
        <f t="shared" si="51"/>
        <v>SI CUMPLE</v>
      </c>
      <c r="T432" s="57" t="s">
        <v>1113</v>
      </c>
      <c r="U432" s="16">
        <v>796</v>
      </c>
      <c r="V432" s="16" t="str">
        <f t="shared" si="52"/>
        <v>SI CUMPLE</v>
      </c>
      <c r="W432" s="58" t="s">
        <v>1113</v>
      </c>
      <c r="X432" s="16">
        <v>636.79999999999995</v>
      </c>
      <c r="Y432" s="78" t="str">
        <f t="shared" si="57"/>
        <v>SI CUMPLE</v>
      </c>
      <c r="Z432" s="71" t="s">
        <v>1114</v>
      </c>
      <c r="AA432" s="55">
        <f t="shared" si="54"/>
        <v>796</v>
      </c>
      <c r="AB432" s="54"/>
      <c r="AC432" s="54"/>
      <c r="AD432" s="63">
        <f t="shared" si="55"/>
        <v>8.6486077625658674E-4</v>
      </c>
      <c r="AE432" s="54"/>
    </row>
    <row r="433" spans="1:31" ht="15.75" customHeight="1">
      <c r="A433" s="12">
        <v>429</v>
      </c>
      <c r="B433" s="12">
        <v>1031010218</v>
      </c>
      <c r="C433" s="12">
        <v>0</v>
      </c>
      <c r="D433" s="13" t="s">
        <v>29</v>
      </c>
      <c r="E433" s="13" t="s">
        <v>857</v>
      </c>
      <c r="F433" s="13" t="s">
        <v>186</v>
      </c>
      <c r="G433" s="14" t="s">
        <v>186</v>
      </c>
      <c r="H433" s="14" t="s">
        <v>409</v>
      </c>
      <c r="I433" s="14" t="s">
        <v>292</v>
      </c>
      <c r="J433" s="20">
        <v>2</v>
      </c>
      <c r="K433" s="19">
        <v>94428</v>
      </c>
      <c r="L433" s="19">
        <f t="shared" si="35"/>
        <v>188856</v>
      </c>
      <c r="M433" s="17">
        <f t="shared" si="53"/>
        <v>8.621582004598304E-4</v>
      </c>
      <c r="N433" s="21"/>
      <c r="O433" s="16">
        <v>94427</v>
      </c>
      <c r="P433" s="16" t="str">
        <f t="shared" si="56"/>
        <v>SI CUMPLE</v>
      </c>
      <c r="Q433" s="57" t="s">
        <v>1114</v>
      </c>
      <c r="R433" s="16">
        <v>94428</v>
      </c>
      <c r="S433" s="16" t="str">
        <f t="shared" si="51"/>
        <v>SI CUMPLE</v>
      </c>
      <c r="T433" s="57" t="s">
        <v>1117</v>
      </c>
      <c r="U433" s="16">
        <v>94428</v>
      </c>
      <c r="V433" s="16" t="str">
        <f t="shared" si="52"/>
        <v>SI CUMPLE</v>
      </c>
      <c r="W433" s="58" t="s">
        <v>1113</v>
      </c>
      <c r="X433" s="16">
        <v>75542.399999999994</v>
      </c>
      <c r="Y433" s="78" t="str">
        <f t="shared" si="57"/>
        <v>SI CUMPLE</v>
      </c>
      <c r="Z433" s="71" t="s">
        <v>1114</v>
      </c>
      <c r="AA433" s="55">
        <f t="shared" si="54"/>
        <v>94428</v>
      </c>
      <c r="AB433" s="54"/>
      <c r="AC433" s="54"/>
      <c r="AD433" s="63">
        <f t="shared" si="55"/>
        <v>8.621582004598304E-4</v>
      </c>
      <c r="AE433" s="54"/>
    </row>
    <row r="434" spans="1:31" ht="15.75" customHeight="1">
      <c r="A434" s="12">
        <v>430</v>
      </c>
      <c r="B434" s="12">
        <v>1031870002</v>
      </c>
      <c r="C434" s="12">
        <v>0</v>
      </c>
      <c r="D434" s="13" t="s">
        <v>29</v>
      </c>
      <c r="E434" s="13" t="s">
        <v>858</v>
      </c>
      <c r="F434" s="13" t="s">
        <v>186</v>
      </c>
      <c r="G434" s="14" t="s">
        <v>186</v>
      </c>
      <c r="H434" s="14" t="s">
        <v>166</v>
      </c>
      <c r="I434" s="14" t="s">
        <v>187</v>
      </c>
      <c r="J434" s="20">
        <v>595</v>
      </c>
      <c r="K434" s="19">
        <v>452</v>
      </c>
      <c r="L434" s="19">
        <f t="shared" si="35"/>
        <v>268940</v>
      </c>
      <c r="M434" s="17">
        <f t="shared" si="53"/>
        <v>1.2277546195602299E-3</v>
      </c>
      <c r="N434" s="21"/>
      <c r="O434" s="16">
        <v>451.23</v>
      </c>
      <c r="P434" s="16" t="str">
        <f t="shared" si="56"/>
        <v>SI CUMPLE</v>
      </c>
      <c r="Q434" s="57" t="s">
        <v>1114</v>
      </c>
      <c r="R434" s="16">
        <v>452</v>
      </c>
      <c r="S434" s="16" t="str">
        <f t="shared" si="51"/>
        <v>SI CUMPLE</v>
      </c>
      <c r="T434" s="57" t="s">
        <v>1113</v>
      </c>
      <c r="U434" s="16">
        <v>452</v>
      </c>
      <c r="V434" s="16" t="str">
        <f t="shared" si="52"/>
        <v>SI CUMPLE</v>
      </c>
      <c r="W434" s="58" t="s">
        <v>1113</v>
      </c>
      <c r="X434" s="16">
        <v>361.78399999999999</v>
      </c>
      <c r="Y434" s="78" t="str">
        <f t="shared" si="57"/>
        <v>SI CUMPLE</v>
      </c>
      <c r="Z434" s="71" t="s">
        <v>1114</v>
      </c>
      <c r="AA434" s="55">
        <f t="shared" si="54"/>
        <v>452</v>
      </c>
      <c r="AB434" s="54"/>
      <c r="AC434" s="54"/>
      <c r="AD434" s="63">
        <f t="shared" si="55"/>
        <v>1.2277546195602299E-3</v>
      </c>
      <c r="AE434" s="54"/>
    </row>
    <row r="435" spans="1:31" ht="15.75" customHeight="1">
      <c r="A435" s="12">
        <v>431</v>
      </c>
      <c r="B435" s="12">
        <v>1032210096</v>
      </c>
      <c r="C435" s="12">
        <v>0</v>
      </c>
      <c r="D435" s="13" t="s">
        <v>29</v>
      </c>
      <c r="E435" s="13" t="s">
        <v>859</v>
      </c>
      <c r="F435" s="13" t="s">
        <v>186</v>
      </c>
      <c r="G435" s="14" t="s">
        <v>186</v>
      </c>
      <c r="H435" s="14" t="s">
        <v>860</v>
      </c>
      <c r="I435" s="14" t="s">
        <v>187</v>
      </c>
      <c r="J435" s="20">
        <v>70</v>
      </c>
      <c r="K435" s="19">
        <v>2629</v>
      </c>
      <c r="L435" s="19">
        <f t="shared" si="35"/>
        <v>184030</v>
      </c>
      <c r="M435" s="17">
        <f t="shared" si="53"/>
        <v>8.4012672952208354E-4</v>
      </c>
      <c r="N435" s="21"/>
      <c r="O435" s="16">
        <v>2628</v>
      </c>
      <c r="P435" s="16" t="str">
        <f t="shared" si="56"/>
        <v>SI CUMPLE</v>
      </c>
      <c r="Q435" s="57" t="s">
        <v>1114</v>
      </c>
      <c r="R435" s="16">
        <v>2629</v>
      </c>
      <c r="S435" s="16" t="str">
        <f t="shared" si="51"/>
        <v>SI CUMPLE</v>
      </c>
      <c r="T435" s="57" t="s">
        <v>1113</v>
      </c>
      <c r="U435" s="16">
        <v>2629</v>
      </c>
      <c r="V435" s="16" t="str">
        <f t="shared" si="52"/>
        <v>SI CUMPLE</v>
      </c>
      <c r="W435" s="58" t="s">
        <v>1113</v>
      </c>
      <c r="X435" s="16">
        <v>2103.1999999999998</v>
      </c>
      <c r="Y435" s="78" t="str">
        <f t="shared" si="57"/>
        <v>SI CUMPLE</v>
      </c>
      <c r="Z435" s="71" t="s">
        <v>1114</v>
      </c>
      <c r="AA435" s="55">
        <f t="shared" si="54"/>
        <v>2629</v>
      </c>
      <c r="AB435" s="54"/>
      <c r="AC435" s="54"/>
      <c r="AD435" s="63">
        <f t="shared" si="55"/>
        <v>8.4012672952208354E-4</v>
      </c>
      <c r="AE435" s="54"/>
    </row>
    <row r="436" spans="1:31" ht="15.75" customHeight="1">
      <c r="A436" s="12">
        <v>432</v>
      </c>
      <c r="B436" s="12">
        <v>1031810230</v>
      </c>
      <c r="C436" s="12">
        <v>0</v>
      </c>
      <c r="D436" s="13" t="s">
        <v>29</v>
      </c>
      <c r="E436" s="41" t="s">
        <v>1099</v>
      </c>
      <c r="F436" s="13" t="s">
        <v>186</v>
      </c>
      <c r="G436" s="14" t="s">
        <v>186</v>
      </c>
      <c r="H436" s="14" t="s">
        <v>861</v>
      </c>
      <c r="I436" s="14" t="s">
        <v>187</v>
      </c>
      <c r="J436" s="20">
        <v>147</v>
      </c>
      <c r="K436" s="19">
        <v>1220</v>
      </c>
      <c r="L436" s="19">
        <f t="shared" si="35"/>
        <v>179340</v>
      </c>
      <c r="M436" s="17">
        <f t="shared" si="53"/>
        <v>8.1871612059169943E-4</v>
      </c>
      <c r="N436" s="21"/>
      <c r="O436" s="16">
        <v>1219</v>
      </c>
      <c r="P436" s="16" t="str">
        <f t="shared" si="56"/>
        <v>SI CUMPLE</v>
      </c>
      <c r="Q436" s="57" t="s">
        <v>1114</v>
      </c>
      <c r="R436" s="16">
        <v>1220</v>
      </c>
      <c r="S436" s="16" t="str">
        <f t="shared" si="51"/>
        <v>SI CUMPLE</v>
      </c>
      <c r="T436" s="57" t="s">
        <v>1113</v>
      </c>
      <c r="U436" s="16">
        <v>1220</v>
      </c>
      <c r="V436" s="16" t="str">
        <f t="shared" si="52"/>
        <v>SI CUMPLE</v>
      </c>
      <c r="W436" s="58" t="s">
        <v>1113</v>
      </c>
      <c r="X436" s="16">
        <v>976</v>
      </c>
      <c r="Y436" s="78" t="str">
        <f t="shared" si="57"/>
        <v>SI CUMPLE</v>
      </c>
      <c r="Z436" s="71" t="s">
        <v>1114</v>
      </c>
      <c r="AA436" s="55">
        <f t="shared" si="54"/>
        <v>1220</v>
      </c>
      <c r="AB436" s="54"/>
      <c r="AC436" s="54"/>
      <c r="AD436" s="63">
        <f t="shared" si="55"/>
        <v>8.1871612059169943E-4</v>
      </c>
      <c r="AE436" s="54"/>
    </row>
    <row r="437" spans="1:31" ht="15.75" customHeight="1">
      <c r="A437" s="12">
        <v>433</v>
      </c>
      <c r="B437" s="12">
        <v>1032150007</v>
      </c>
      <c r="C437" s="12">
        <v>0</v>
      </c>
      <c r="D437" s="13" t="s">
        <v>29</v>
      </c>
      <c r="E437" s="13" t="s">
        <v>754</v>
      </c>
      <c r="F437" s="13" t="s">
        <v>186</v>
      </c>
      <c r="G437" s="14" t="s">
        <v>186</v>
      </c>
      <c r="H437" s="14" t="s">
        <v>123</v>
      </c>
      <c r="I437" s="14" t="s">
        <v>187</v>
      </c>
      <c r="J437" s="20">
        <v>35</v>
      </c>
      <c r="K437" s="19">
        <v>5066</v>
      </c>
      <c r="L437" s="19">
        <f t="shared" si="35"/>
        <v>177310</v>
      </c>
      <c r="M437" s="17">
        <f t="shared" si="53"/>
        <v>8.0944884209944372E-4</v>
      </c>
      <c r="N437" s="21"/>
      <c r="O437" s="16">
        <v>5065</v>
      </c>
      <c r="P437" s="16" t="str">
        <f t="shared" si="56"/>
        <v>SI CUMPLE</v>
      </c>
      <c r="Q437" s="57" t="s">
        <v>1114</v>
      </c>
      <c r="R437" s="16">
        <v>5066</v>
      </c>
      <c r="S437" s="16" t="str">
        <f t="shared" si="51"/>
        <v>SI CUMPLE</v>
      </c>
      <c r="T437" s="57" t="s">
        <v>1113</v>
      </c>
      <c r="U437" s="16">
        <v>4800</v>
      </c>
      <c r="V437" s="16" t="str">
        <f t="shared" si="52"/>
        <v>SI CUMPLE</v>
      </c>
      <c r="W437" s="58" t="s">
        <v>1113</v>
      </c>
      <c r="X437" s="16">
        <v>4052.8</v>
      </c>
      <c r="Y437" s="78" t="str">
        <f t="shared" si="57"/>
        <v>SI CUMPLE</v>
      </c>
      <c r="Z437" s="71" t="s">
        <v>1114</v>
      </c>
      <c r="AA437" s="55">
        <f t="shared" si="54"/>
        <v>4800</v>
      </c>
      <c r="AB437" s="54"/>
      <c r="AC437" s="54"/>
      <c r="AD437" s="63">
        <f t="shared" si="55"/>
        <v>8.0944884209944372E-4</v>
      </c>
      <c r="AE437" s="54"/>
    </row>
    <row r="438" spans="1:31" ht="15.75" customHeight="1">
      <c r="A438" s="12">
        <v>434</v>
      </c>
      <c r="B438" s="12">
        <v>1031011031</v>
      </c>
      <c r="C438" s="12">
        <v>0</v>
      </c>
      <c r="D438" s="13" t="s">
        <v>29</v>
      </c>
      <c r="E438" s="13" t="s">
        <v>862</v>
      </c>
      <c r="F438" s="13" t="s">
        <v>186</v>
      </c>
      <c r="G438" s="14" t="s">
        <v>186</v>
      </c>
      <c r="H438" s="14" t="s">
        <v>123</v>
      </c>
      <c r="I438" s="14" t="s">
        <v>187</v>
      </c>
      <c r="J438" s="20">
        <v>112</v>
      </c>
      <c r="K438" s="19">
        <v>1578</v>
      </c>
      <c r="L438" s="19">
        <f t="shared" si="35"/>
        <v>176736</v>
      </c>
      <c r="M438" s="17">
        <f t="shared" si="53"/>
        <v>8.068284392154265E-4</v>
      </c>
      <c r="N438" s="21"/>
      <c r="O438" s="16">
        <v>1577</v>
      </c>
      <c r="P438" s="16" t="str">
        <f t="shared" si="56"/>
        <v>SI CUMPLE</v>
      </c>
      <c r="Q438" s="57" t="s">
        <v>1114</v>
      </c>
      <c r="R438" s="16">
        <v>1578</v>
      </c>
      <c r="S438" s="16" t="str">
        <f t="shared" si="51"/>
        <v>SI CUMPLE</v>
      </c>
      <c r="T438" s="57" t="s">
        <v>1113</v>
      </c>
      <c r="U438" s="16">
        <v>1578</v>
      </c>
      <c r="V438" s="16" t="str">
        <f t="shared" si="52"/>
        <v>SI CUMPLE</v>
      </c>
      <c r="W438" s="58" t="s">
        <v>1113</v>
      </c>
      <c r="X438" s="16">
        <v>1262.4000000000001</v>
      </c>
      <c r="Y438" s="78" t="str">
        <f t="shared" si="57"/>
        <v>SI CUMPLE</v>
      </c>
      <c r="Z438" s="71" t="s">
        <v>1114</v>
      </c>
      <c r="AA438" s="55">
        <f t="shared" si="54"/>
        <v>1578</v>
      </c>
      <c r="AB438" s="54"/>
      <c r="AC438" s="54"/>
      <c r="AD438" s="63">
        <f t="shared" si="55"/>
        <v>8.068284392154265E-4</v>
      </c>
      <c r="AE438" s="54"/>
    </row>
    <row r="439" spans="1:31" ht="15.75" customHeight="1">
      <c r="A439" s="12">
        <v>435</v>
      </c>
      <c r="B439" s="12">
        <v>1032210170</v>
      </c>
      <c r="C439" s="12">
        <v>0</v>
      </c>
      <c r="D439" s="13" t="s">
        <v>29</v>
      </c>
      <c r="E439" s="13" t="s">
        <v>863</v>
      </c>
      <c r="F439" s="13" t="s">
        <v>186</v>
      </c>
      <c r="G439" s="14" t="s">
        <v>186</v>
      </c>
      <c r="H439" s="14" t="s">
        <v>241</v>
      </c>
      <c r="I439" s="14" t="s">
        <v>187</v>
      </c>
      <c r="J439" s="20">
        <v>2</v>
      </c>
      <c r="K439" s="19">
        <v>87967</v>
      </c>
      <c r="L439" s="19">
        <f t="shared" si="35"/>
        <v>175934</v>
      </c>
      <c r="M439" s="17">
        <f t="shared" si="53"/>
        <v>8.031671794367127E-4</v>
      </c>
      <c r="N439" s="21"/>
      <c r="O439" s="16">
        <v>87966</v>
      </c>
      <c r="P439" s="16" t="str">
        <f t="shared" si="56"/>
        <v>SI CUMPLE</v>
      </c>
      <c r="Q439" s="57" t="s">
        <v>1114</v>
      </c>
      <c r="R439" s="16">
        <v>87967</v>
      </c>
      <c r="S439" s="16" t="str">
        <f t="shared" si="51"/>
        <v>SI CUMPLE</v>
      </c>
      <c r="T439" s="57" t="s">
        <v>1113</v>
      </c>
      <c r="U439" s="16">
        <v>87967</v>
      </c>
      <c r="V439" s="16" t="str">
        <f t="shared" si="52"/>
        <v>SI CUMPLE</v>
      </c>
      <c r="W439" s="58" t="s">
        <v>1113</v>
      </c>
      <c r="X439" s="16">
        <v>70373.600000000006</v>
      </c>
      <c r="Y439" s="78" t="str">
        <f t="shared" si="57"/>
        <v>SI CUMPLE</v>
      </c>
      <c r="Z439" s="71" t="s">
        <v>1114</v>
      </c>
      <c r="AA439" s="55">
        <f t="shared" si="54"/>
        <v>87967</v>
      </c>
      <c r="AB439" s="54"/>
      <c r="AC439" s="54"/>
      <c r="AD439" s="63">
        <f t="shared" si="55"/>
        <v>8.031671794367127E-4</v>
      </c>
      <c r="AE439" s="54"/>
    </row>
    <row r="440" spans="1:31" ht="15.75" customHeight="1">
      <c r="A440" s="12">
        <v>436</v>
      </c>
      <c r="B440" s="12">
        <v>1031820013</v>
      </c>
      <c r="C440" s="12">
        <v>0</v>
      </c>
      <c r="D440" s="13" t="s">
        <v>29</v>
      </c>
      <c r="E440" s="13" t="s">
        <v>864</v>
      </c>
      <c r="F440" s="13" t="s">
        <v>411</v>
      </c>
      <c r="G440" s="14" t="s">
        <v>411</v>
      </c>
      <c r="H440" s="14" t="s">
        <v>865</v>
      </c>
      <c r="I440" s="14" t="s">
        <v>413</v>
      </c>
      <c r="J440" s="20">
        <v>21</v>
      </c>
      <c r="K440" s="19">
        <v>12027</v>
      </c>
      <c r="L440" s="19">
        <f t="shared" si="35"/>
        <v>252567</v>
      </c>
      <c r="M440" s="17">
        <f t="shared" si="53"/>
        <v>1.1530092251002774E-3</v>
      </c>
      <c r="N440" s="21"/>
      <c r="O440" s="16">
        <v>12025.52</v>
      </c>
      <c r="P440" s="16" t="str">
        <f t="shared" si="56"/>
        <v>SI CUMPLE</v>
      </c>
      <c r="Q440" s="57" t="s">
        <v>1114</v>
      </c>
      <c r="R440" s="16">
        <v>12026</v>
      </c>
      <c r="S440" s="16" t="str">
        <f t="shared" si="51"/>
        <v>SI CUMPLE</v>
      </c>
      <c r="T440" s="57" t="s">
        <v>1113</v>
      </c>
      <c r="U440" s="16">
        <v>12027</v>
      </c>
      <c r="V440" s="16" t="str">
        <f t="shared" si="52"/>
        <v>SI CUMPLE</v>
      </c>
      <c r="W440" s="58" t="s">
        <v>1113</v>
      </c>
      <c r="X440" s="16">
        <v>9621.2160000000003</v>
      </c>
      <c r="Y440" s="78" t="str">
        <f t="shared" si="57"/>
        <v>SI CUMPLE</v>
      </c>
      <c r="Z440" s="71" t="s">
        <v>1114</v>
      </c>
      <c r="AA440" s="55">
        <f t="shared" si="54"/>
        <v>12027</v>
      </c>
      <c r="AB440" s="54"/>
      <c r="AC440" s="54"/>
      <c r="AD440" s="63">
        <f t="shared" si="55"/>
        <v>1.1530092251002774E-3</v>
      </c>
      <c r="AE440" s="54"/>
    </row>
    <row r="441" spans="1:31" ht="15.75" customHeight="1">
      <c r="A441" s="12">
        <v>437</v>
      </c>
      <c r="B441" s="12">
        <v>1031820062</v>
      </c>
      <c r="C441" s="12">
        <v>0</v>
      </c>
      <c r="D441" s="13" t="s">
        <v>29</v>
      </c>
      <c r="E441" s="13" t="s">
        <v>866</v>
      </c>
      <c r="F441" s="13" t="s">
        <v>186</v>
      </c>
      <c r="G441" s="14" t="s">
        <v>186</v>
      </c>
      <c r="H441" s="14" t="s">
        <v>146</v>
      </c>
      <c r="I441" s="14" t="s">
        <v>187</v>
      </c>
      <c r="J441" s="20">
        <v>28</v>
      </c>
      <c r="K441" s="19">
        <v>6117</v>
      </c>
      <c r="L441" s="19">
        <f t="shared" si="35"/>
        <v>171276</v>
      </c>
      <c r="M441" s="17">
        <f t="shared" si="53"/>
        <v>7.8190265568453164E-4</v>
      </c>
      <c r="N441" s="21"/>
      <c r="O441" s="16">
        <v>6116</v>
      </c>
      <c r="P441" s="16" t="str">
        <f t="shared" si="56"/>
        <v>SI CUMPLE</v>
      </c>
      <c r="Q441" s="57" t="s">
        <v>1114</v>
      </c>
      <c r="R441" s="16">
        <v>6117</v>
      </c>
      <c r="S441" s="16" t="str">
        <f t="shared" si="51"/>
        <v>SI CUMPLE</v>
      </c>
      <c r="T441" s="57" t="s">
        <v>1113</v>
      </c>
      <c r="U441" s="16">
        <v>4894</v>
      </c>
      <c r="V441" s="16" t="str">
        <f t="shared" si="52"/>
        <v>SI CUMPLE</v>
      </c>
      <c r="W441" s="58" t="s">
        <v>1113</v>
      </c>
      <c r="X441" s="16">
        <v>4893.6000000000004</v>
      </c>
      <c r="Y441" s="78" t="str">
        <f t="shared" si="57"/>
        <v>SI CUMPLE</v>
      </c>
      <c r="Z441" s="71" t="s">
        <v>1114</v>
      </c>
      <c r="AA441" s="55">
        <f t="shared" si="54"/>
        <v>4894</v>
      </c>
      <c r="AB441" s="54"/>
      <c r="AC441" s="54"/>
      <c r="AD441" s="63">
        <f t="shared" si="55"/>
        <v>7.8190265568453164E-4</v>
      </c>
      <c r="AE441" s="54"/>
    </row>
    <row r="442" spans="1:31" ht="15.75" customHeight="1">
      <c r="A442" s="12">
        <v>438</v>
      </c>
      <c r="B442" s="12">
        <v>1031810118</v>
      </c>
      <c r="C442" s="12">
        <v>0</v>
      </c>
      <c r="D442" s="13" t="s">
        <v>29</v>
      </c>
      <c r="E442" s="13" t="s">
        <v>867</v>
      </c>
      <c r="F442" s="13" t="s">
        <v>868</v>
      </c>
      <c r="G442" s="13" t="s">
        <v>471</v>
      </c>
      <c r="H442" s="14" t="s">
        <v>861</v>
      </c>
      <c r="I442" s="14" t="s">
        <v>187</v>
      </c>
      <c r="J442" s="20">
        <v>140</v>
      </c>
      <c r="K442" s="19">
        <v>1220</v>
      </c>
      <c r="L442" s="19">
        <f t="shared" si="35"/>
        <v>170800</v>
      </c>
      <c r="M442" s="17">
        <f t="shared" si="53"/>
        <v>7.7972963865876135E-4</v>
      </c>
      <c r="N442" s="21"/>
      <c r="O442" s="16">
        <v>1219</v>
      </c>
      <c r="P442" s="16" t="str">
        <f t="shared" si="56"/>
        <v>SI CUMPLE</v>
      </c>
      <c r="Q442" s="57" t="s">
        <v>1114</v>
      </c>
      <c r="R442" s="16">
        <v>1220</v>
      </c>
      <c r="S442" s="16" t="str">
        <f t="shared" si="51"/>
        <v>SI CUMPLE</v>
      </c>
      <c r="T442" s="57" t="s">
        <v>1113</v>
      </c>
      <c r="U442" s="16">
        <v>1220</v>
      </c>
      <c r="V442" s="16" t="str">
        <f t="shared" si="52"/>
        <v>SI CUMPLE</v>
      </c>
      <c r="W442" s="58" t="s">
        <v>1113</v>
      </c>
      <c r="X442" s="16">
        <v>976</v>
      </c>
      <c r="Y442" s="78" t="str">
        <f t="shared" si="57"/>
        <v>SI CUMPLE</v>
      </c>
      <c r="Z442" s="71" t="s">
        <v>1114</v>
      </c>
      <c r="AA442" s="55">
        <f t="shared" si="54"/>
        <v>1220</v>
      </c>
      <c r="AB442" s="54"/>
      <c r="AC442" s="54"/>
      <c r="AD442" s="63">
        <f t="shared" si="55"/>
        <v>7.7972963865876135E-4</v>
      </c>
      <c r="AE442" s="54"/>
    </row>
    <row r="443" spans="1:31" ht="15.75" customHeight="1">
      <c r="A443" s="12">
        <v>439</v>
      </c>
      <c r="B443" s="12">
        <v>1032150034</v>
      </c>
      <c r="C443" s="12">
        <v>0</v>
      </c>
      <c r="D443" s="13" t="s">
        <v>29</v>
      </c>
      <c r="E443" s="13" t="s">
        <v>869</v>
      </c>
      <c r="F443" s="13" t="s">
        <v>265</v>
      </c>
      <c r="G443" s="14" t="s">
        <v>79</v>
      </c>
      <c r="H443" s="14" t="s">
        <v>381</v>
      </c>
      <c r="I443" s="14" t="s">
        <v>34</v>
      </c>
      <c r="J443" s="20">
        <v>7</v>
      </c>
      <c r="K443" s="19">
        <v>24072</v>
      </c>
      <c r="L443" s="19">
        <f t="shared" si="35"/>
        <v>168504</v>
      </c>
      <c r="M443" s="17">
        <f t="shared" si="53"/>
        <v>7.692480271226927E-4</v>
      </c>
      <c r="N443" s="21" t="s">
        <v>338</v>
      </c>
      <c r="O443" s="16">
        <v>24071</v>
      </c>
      <c r="P443" s="16" t="str">
        <f t="shared" si="56"/>
        <v>SI CUMPLE</v>
      </c>
      <c r="Q443" s="57" t="s">
        <v>1114</v>
      </c>
      <c r="R443" s="16">
        <v>24072</v>
      </c>
      <c r="S443" s="16" t="str">
        <f t="shared" si="51"/>
        <v>SI CUMPLE</v>
      </c>
      <c r="T443" s="57" t="s">
        <v>1113</v>
      </c>
      <c r="U443" s="16">
        <v>24072</v>
      </c>
      <c r="V443" s="16" t="str">
        <f t="shared" si="52"/>
        <v>SI CUMPLE</v>
      </c>
      <c r="W443" s="58" t="s">
        <v>1113</v>
      </c>
      <c r="X443" s="16">
        <v>19257.599999999999</v>
      </c>
      <c r="Y443" s="78" t="str">
        <f t="shared" si="57"/>
        <v>SI CUMPLE</v>
      </c>
      <c r="Z443" s="71" t="s">
        <v>1114</v>
      </c>
      <c r="AA443" s="55">
        <f t="shared" si="54"/>
        <v>24072</v>
      </c>
      <c r="AB443" s="54"/>
      <c r="AC443" s="54"/>
      <c r="AD443" s="63">
        <f t="shared" si="55"/>
        <v>7.692480271226927E-4</v>
      </c>
      <c r="AE443" s="54"/>
    </row>
    <row r="444" spans="1:31" ht="15.75" customHeight="1">
      <c r="A444" s="12">
        <v>440</v>
      </c>
      <c r="B444" s="12">
        <v>1033350008</v>
      </c>
      <c r="C444" s="12">
        <v>0</v>
      </c>
      <c r="D444" s="13" t="s">
        <v>29</v>
      </c>
      <c r="E444" s="13" t="s">
        <v>870</v>
      </c>
      <c r="F444" s="13" t="s">
        <v>160</v>
      </c>
      <c r="G444" s="14" t="s">
        <v>161</v>
      </c>
      <c r="H444" s="14" t="s">
        <v>871</v>
      </c>
      <c r="I444" s="44" t="s">
        <v>1094</v>
      </c>
      <c r="J444" s="20">
        <v>2</v>
      </c>
      <c r="K444" s="19">
        <v>27170</v>
      </c>
      <c r="L444" s="19">
        <f t="shared" si="35"/>
        <v>54340</v>
      </c>
      <c r="M444" s="17">
        <f t="shared" si="53"/>
        <v>2.4807089323604852E-4</v>
      </c>
      <c r="N444" s="21"/>
      <c r="O444" s="16">
        <v>27169.415000000001</v>
      </c>
      <c r="P444" s="16" t="str">
        <f t="shared" si="56"/>
        <v>SI CUMPLE</v>
      </c>
      <c r="Q444" s="57" t="s">
        <v>1114</v>
      </c>
      <c r="R444" s="16">
        <v>27170</v>
      </c>
      <c r="S444" s="16" t="str">
        <f t="shared" si="51"/>
        <v>SI CUMPLE</v>
      </c>
      <c r="T444" s="57" t="s">
        <v>1113</v>
      </c>
      <c r="U444" s="16">
        <v>27170</v>
      </c>
      <c r="V444" s="16" t="str">
        <f t="shared" si="52"/>
        <v>SI CUMPLE</v>
      </c>
      <c r="W444" s="58" t="s">
        <v>1113</v>
      </c>
      <c r="X444" s="16">
        <v>21736.332000000002</v>
      </c>
      <c r="Y444" s="78" t="str">
        <f t="shared" si="57"/>
        <v>SI CUMPLE</v>
      </c>
      <c r="Z444" s="71" t="s">
        <v>1114</v>
      </c>
      <c r="AA444" s="55">
        <f t="shared" si="54"/>
        <v>27170</v>
      </c>
      <c r="AB444" s="54"/>
      <c r="AC444" s="54"/>
      <c r="AD444" s="63">
        <f t="shared" si="55"/>
        <v>2.4807089323604852E-4</v>
      </c>
      <c r="AE444" s="54"/>
    </row>
    <row r="445" spans="1:31" ht="15.75" customHeight="1">
      <c r="A445" s="12">
        <v>441</v>
      </c>
      <c r="B445" s="12">
        <v>1033350004</v>
      </c>
      <c r="C445" s="12">
        <v>0</v>
      </c>
      <c r="D445" s="13" t="s">
        <v>29</v>
      </c>
      <c r="E445" s="13" t="s">
        <v>872</v>
      </c>
      <c r="F445" s="13" t="s">
        <v>160</v>
      </c>
      <c r="G445" s="14" t="s">
        <v>161</v>
      </c>
      <c r="H445" s="14">
        <v>2E-3</v>
      </c>
      <c r="I445" s="39" t="s">
        <v>1094</v>
      </c>
      <c r="J445" s="20">
        <v>7</v>
      </c>
      <c r="K445" s="19">
        <v>23217</v>
      </c>
      <c r="L445" s="19">
        <f t="shared" si="35"/>
        <v>162519</v>
      </c>
      <c r="M445" s="17">
        <f t="shared" si="53"/>
        <v>7.4192553363690425E-4</v>
      </c>
      <c r="N445" s="21"/>
      <c r="O445" s="16">
        <v>23216</v>
      </c>
      <c r="P445" s="16" t="str">
        <f t="shared" si="56"/>
        <v>SI CUMPLE</v>
      </c>
      <c r="Q445" s="57" t="s">
        <v>1114</v>
      </c>
      <c r="R445" s="16">
        <v>23217</v>
      </c>
      <c r="S445" s="16" t="str">
        <f t="shared" si="51"/>
        <v>SI CUMPLE</v>
      </c>
      <c r="T445" s="57" t="s">
        <v>1113</v>
      </c>
      <c r="U445" s="16">
        <v>23217</v>
      </c>
      <c r="V445" s="16" t="str">
        <f t="shared" si="52"/>
        <v>SI CUMPLE</v>
      </c>
      <c r="W445" s="58" t="s">
        <v>1113</v>
      </c>
      <c r="X445" s="16">
        <v>18573.599999999999</v>
      </c>
      <c r="Y445" s="78" t="str">
        <f t="shared" si="57"/>
        <v>SI CUMPLE</v>
      </c>
      <c r="Z445" s="71" t="s">
        <v>1114</v>
      </c>
      <c r="AA445" s="55">
        <f t="shared" si="54"/>
        <v>23217</v>
      </c>
      <c r="AB445" s="54"/>
      <c r="AC445" s="54"/>
      <c r="AD445" s="63">
        <f t="shared" si="55"/>
        <v>7.4192553363690425E-4</v>
      </c>
      <c r="AE445" s="54"/>
    </row>
    <row r="446" spans="1:31" ht="15.75" customHeight="1">
      <c r="A446" s="12">
        <v>442</v>
      </c>
      <c r="B446" s="12">
        <v>1032150043</v>
      </c>
      <c r="C446" s="12">
        <v>0</v>
      </c>
      <c r="D446" s="13" t="s">
        <v>29</v>
      </c>
      <c r="E446" s="13" t="s">
        <v>873</v>
      </c>
      <c r="F446" s="13" t="s">
        <v>265</v>
      </c>
      <c r="G446" s="14" t="s">
        <v>79</v>
      </c>
      <c r="H446" s="14" t="s">
        <v>874</v>
      </c>
      <c r="I446" s="14" t="s">
        <v>34</v>
      </c>
      <c r="J446" s="20">
        <v>2</v>
      </c>
      <c r="K446" s="19">
        <v>80240</v>
      </c>
      <c r="L446" s="19">
        <f t="shared" si="35"/>
        <v>160480</v>
      </c>
      <c r="M446" s="17">
        <f t="shared" si="53"/>
        <v>7.3261716868827881E-4</v>
      </c>
      <c r="N446" s="21"/>
      <c r="O446" s="16">
        <v>80239</v>
      </c>
      <c r="P446" s="16" t="str">
        <f t="shared" si="56"/>
        <v>SI CUMPLE</v>
      </c>
      <c r="Q446" s="57" t="s">
        <v>1114</v>
      </c>
      <c r="R446" s="16">
        <v>80240</v>
      </c>
      <c r="S446" s="16" t="str">
        <f t="shared" si="51"/>
        <v>SI CUMPLE</v>
      </c>
      <c r="T446" s="57" t="s">
        <v>1113</v>
      </c>
      <c r="U446" s="16">
        <v>80240</v>
      </c>
      <c r="V446" s="16" t="str">
        <f t="shared" si="52"/>
        <v>SI CUMPLE</v>
      </c>
      <c r="W446" s="58" t="s">
        <v>1113</v>
      </c>
      <c r="X446" s="16">
        <v>64192</v>
      </c>
      <c r="Y446" s="78" t="str">
        <f t="shared" si="57"/>
        <v>SI CUMPLE</v>
      </c>
      <c r="Z446" s="71" t="s">
        <v>1114</v>
      </c>
      <c r="AA446" s="55">
        <f t="shared" si="54"/>
        <v>80240</v>
      </c>
      <c r="AB446" s="54"/>
      <c r="AC446" s="54"/>
      <c r="AD446" s="63">
        <f t="shared" si="55"/>
        <v>7.3261716868827881E-4</v>
      </c>
      <c r="AE446" s="54"/>
    </row>
    <row r="447" spans="1:31" ht="15.75" customHeight="1">
      <c r="A447" s="12">
        <v>443</v>
      </c>
      <c r="B447" s="12">
        <v>1031820056</v>
      </c>
      <c r="C447" s="12">
        <v>0</v>
      </c>
      <c r="D447" s="13" t="s">
        <v>29</v>
      </c>
      <c r="E447" s="41" t="s">
        <v>1100</v>
      </c>
      <c r="F447" s="13" t="s">
        <v>186</v>
      </c>
      <c r="G447" s="14" t="s">
        <v>186</v>
      </c>
      <c r="H447" s="14" t="s">
        <v>876</v>
      </c>
      <c r="I447" s="14" t="s">
        <v>187</v>
      </c>
      <c r="J447" s="20">
        <v>7</v>
      </c>
      <c r="K447" s="19">
        <v>19699</v>
      </c>
      <c r="L447" s="19">
        <f t="shared" si="35"/>
        <v>137893</v>
      </c>
      <c r="M447" s="17">
        <f t="shared" si="53"/>
        <v>6.2950385868602214E-4</v>
      </c>
      <c r="N447" s="21"/>
      <c r="O447" s="16">
        <v>19697.745500000001</v>
      </c>
      <c r="P447" s="16" t="str">
        <f t="shared" si="56"/>
        <v>SI CUMPLE</v>
      </c>
      <c r="Q447" s="57" t="s">
        <v>1114</v>
      </c>
      <c r="R447" s="16">
        <v>19698</v>
      </c>
      <c r="S447" s="16" t="str">
        <f t="shared" si="51"/>
        <v>SI CUMPLE</v>
      </c>
      <c r="T447" s="57" t="s">
        <v>1113</v>
      </c>
      <c r="U447" s="16">
        <v>19699</v>
      </c>
      <c r="V447" s="16" t="str">
        <f t="shared" si="52"/>
        <v>SI CUMPLE</v>
      </c>
      <c r="W447" s="58" t="s">
        <v>1113</v>
      </c>
      <c r="X447" s="16">
        <v>15758.996400000002</v>
      </c>
      <c r="Y447" s="78" t="str">
        <f t="shared" si="57"/>
        <v>SI CUMPLE</v>
      </c>
      <c r="Z447" s="71" t="s">
        <v>1114</v>
      </c>
      <c r="AA447" s="55">
        <f t="shared" si="54"/>
        <v>19699</v>
      </c>
      <c r="AB447" s="54"/>
      <c r="AC447" s="54"/>
      <c r="AD447" s="63">
        <f t="shared" si="55"/>
        <v>6.2950385868602214E-4</v>
      </c>
      <c r="AE447" s="54"/>
    </row>
    <row r="448" spans="1:31" ht="15.75" customHeight="1">
      <c r="A448" s="12">
        <v>444</v>
      </c>
      <c r="B448" s="12">
        <v>1031820055</v>
      </c>
      <c r="C448" s="12">
        <v>0</v>
      </c>
      <c r="D448" s="13" t="s">
        <v>29</v>
      </c>
      <c r="E448" s="13" t="s">
        <v>875</v>
      </c>
      <c r="F448" s="13" t="s">
        <v>686</v>
      </c>
      <c r="G448" s="13" t="s">
        <v>471</v>
      </c>
      <c r="H448" s="14" t="s">
        <v>877</v>
      </c>
      <c r="I448" s="14" t="s">
        <v>187</v>
      </c>
      <c r="J448" s="20">
        <v>21</v>
      </c>
      <c r="K448" s="19">
        <v>6566</v>
      </c>
      <c r="L448" s="19">
        <f t="shared" si="35"/>
        <v>137886</v>
      </c>
      <c r="M448" s="17">
        <f t="shared" si="53"/>
        <v>6.2947190255329018E-4</v>
      </c>
      <c r="N448" s="21"/>
      <c r="O448" s="16">
        <v>6565.2484999999997</v>
      </c>
      <c r="P448" s="16" t="str">
        <f t="shared" si="56"/>
        <v>SI CUMPLE</v>
      </c>
      <c r="Q448" s="57" t="s">
        <v>1114</v>
      </c>
      <c r="R448" s="16">
        <v>6566</v>
      </c>
      <c r="S448" s="16" t="str">
        <f t="shared" si="51"/>
        <v>SI CUMPLE</v>
      </c>
      <c r="T448" s="57" t="s">
        <v>1113</v>
      </c>
      <c r="U448" s="16">
        <v>6566</v>
      </c>
      <c r="V448" s="16" t="str">
        <f t="shared" si="52"/>
        <v>SI CUMPLE</v>
      </c>
      <c r="W448" s="58" t="s">
        <v>1113</v>
      </c>
      <c r="X448" s="16">
        <v>5252.9988000000003</v>
      </c>
      <c r="Y448" s="78" t="str">
        <f t="shared" si="57"/>
        <v>SI CUMPLE</v>
      </c>
      <c r="Z448" s="71" t="s">
        <v>1114</v>
      </c>
      <c r="AA448" s="55">
        <f t="shared" si="54"/>
        <v>6566</v>
      </c>
      <c r="AB448" s="54"/>
      <c r="AC448" s="54"/>
      <c r="AD448" s="63">
        <f t="shared" si="55"/>
        <v>6.2947190255329018E-4</v>
      </c>
      <c r="AE448" s="54"/>
    </row>
    <row r="449" spans="1:31" ht="15.75" customHeight="1">
      <c r="A449" s="12">
        <v>445</v>
      </c>
      <c r="B449" s="12">
        <v>1031440003</v>
      </c>
      <c r="C449" s="12">
        <v>0</v>
      </c>
      <c r="D449" s="13" t="s">
        <v>29</v>
      </c>
      <c r="E449" s="13" t="s">
        <v>878</v>
      </c>
      <c r="F449" s="13" t="s">
        <v>180</v>
      </c>
      <c r="G449" s="14" t="s">
        <v>284</v>
      </c>
      <c r="H449" s="14" t="s">
        <v>879</v>
      </c>
      <c r="I449" s="14" t="s">
        <v>292</v>
      </c>
      <c r="J449" s="20">
        <v>7</v>
      </c>
      <c r="K449" s="19">
        <v>22450</v>
      </c>
      <c r="L449" s="19">
        <f t="shared" si="35"/>
        <v>157150</v>
      </c>
      <c r="M449" s="17">
        <f t="shared" si="53"/>
        <v>7.1741517983152435E-4</v>
      </c>
      <c r="N449" s="21" t="s">
        <v>770</v>
      </c>
      <c r="O449" s="16">
        <v>22449</v>
      </c>
      <c r="P449" s="16" t="str">
        <f t="shared" si="56"/>
        <v>SI CUMPLE</v>
      </c>
      <c r="Q449" s="57" t="s">
        <v>1114</v>
      </c>
      <c r="R449" s="16">
        <v>22450</v>
      </c>
      <c r="S449" s="16" t="str">
        <f t="shared" si="51"/>
        <v>SI CUMPLE</v>
      </c>
      <c r="T449" s="57" t="s">
        <v>1113</v>
      </c>
      <c r="U449" s="16">
        <v>22450</v>
      </c>
      <c r="V449" s="16" t="str">
        <f t="shared" si="52"/>
        <v>SI CUMPLE</v>
      </c>
      <c r="W449" s="58" t="s">
        <v>1113</v>
      </c>
      <c r="X449" s="16">
        <v>17960</v>
      </c>
      <c r="Y449" s="78" t="str">
        <f t="shared" si="57"/>
        <v>SI CUMPLE</v>
      </c>
      <c r="Z449" s="71" t="s">
        <v>1114</v>
      </c>
      <c r="AA449" s="55">
        <f t="shared" si="54"/>
        <v>22450</v>
      </c>
      <c r="AB449" s="54"/>
      <c r="AC449" s="54"/>
      <c r="AD449" s="63">
        <f t="shared" si="55"/>
        <v>7.1741517983152435E-4</v>
      </c>
      <c r="AE449" s="54"/>
    </row>
    <row r="450" spans="1:31" ht="15.75" customHeight="1">
      <c r="A450" s="12">
        <v>446</v>
      </c>
      <c r="B450" s="12">
        <v>1031220096</v>
      </c>
      <c r="C450" s="12">
        <v>0</v>
      </c>
      <c r="D450" s="13" t="s">
        <v>29</v>
      </c>
      <c r="E450" s="13" t="s">
        <v>880</v>
      </c>
      <c r="F450" s="13" t="s">
        <v>186</v>
      </c>
      <c r="G450" s="14" t="s">
        <v>186</v>
      </c>
      <c r="H450" s="14" t="s">
        <v>881</v>
      </c>
      <c r="I450" s="14" t="s">
        <v>187</v>
      </c>
      <c r="J450" s="20">
        <v>168</v>
      </c>
      <c r="K450" s="19">
        <v>930</v>
      </c>
      <c r="L450" s="19">
        <f t="shared" si="35"/>
        <v>156240</v>
      </c>
      <c r="M450" s="17">
        <f t="shared" si="53"/>
        <v>7.1326088257637522E-4</v>
      </c>
      <c r="N450" s="21"/>
      <c r="O450" s="16">
        <v>928.6</v>
      </c>
      <c r="P450" s="16" t="str">
        <f t="shared" si="56"/>
        <v>SI CUMPLE</v>
      </c>
      <c r="Q450" s="57" t="s">
        <v>1114</v>
      </c>
      <c r="R450" s="16">
        <v>929</v>
      </c>
      <c r="S450" s="16" t="str">
        <f t="shared" si="51"/>
        <v>SI CUMPLE</v>
      </c>
      <c r="T450" s="57" t="s">
        <v>1113</v>
      </c>
      <c r="U450" s="16">
        <v>930</v>
      </c>
      <c r="V450" s="16" t="str">
        <f t="shared" si="52"/>
        <v>SI CUMPLE</v>
      </c>
      <c r="W450" s="58" t="s">
        <v>1113</v>
      </c>
      <c r="X450" s="16">
        <v>743.68</v>
      </c>
      <c r="Y450" s="78" t="str">
        <f t="shared" si="57"/>
        <v>SI CUMPLE</v>
      </c>
      <c r="Z450" s="71" t="s">
        <v>1114</v>
      </c>
      <c r="AA450" s="55">
        <f t="shared" si="54"/>
        <v>930</v>
      </c>
      <c r="AB450" s="54"/>
      <c r="AC450" s="54"/>
      <c r="AD450" s="63">
        <f t="shared" si="55"/>
        <v>7.1326088257637522E-4</v>
      </c>
      <c r="AE450" s="54"/>
    </row>
    <row r="451" spans="1:31" ht="15.75" customHeight="1">
      <c r="A451" s="12">
        <v>447</v>
      </c>
      <c r="B451" s="12">
        <v>1031611028</v>
      </c>
      <c r="C451" s="12">
        <v>0</v>
      </c>
      <c r="D451" s="13" t="s">
        <v>29</v>
      </c>
      <c r="E451" s="13" t="s">
        <v>681</v>
      </c>
      <c r="F451" s="13" t="s">
        <v>186</v>
      </c>
      <c r="G451" s="14" t="s">
        <v>186</v>
      </c>
      <c r="H451" s="14" t="s">
        <v>146</v>
      </c>
      <c r="I451" s="14" t="s">
        <v>187</v>
      </c>
      <c r="J451" s="20">
        <v>35</v>
      </c>
      <c r="K451" s="19">
        <v>6366</v>
      </c>
      <c r="L451" s="19">
        <f t="shared" si="35"/>
        <v>222810</v>
      </c>
      <c r="M451" s="17">
        <f t="shared" si="53"/>
        <v>1.0171637048569005E-3</v>
      </c>
      <c r="N451" s="21"/>
      <c r="O451" s="16">
        <v>6365.24</v>
      </c>
      <c r="P451" s="16" t="str">
        <f t="shared" si="56"/>
        <v>SI CUMPLE</v>
      </c>
      <c r="Q451" s="57" t="s">
        <v>1114</v>
      </c>
      <c r="R451" s="16">
        <v>4559</v>
      </c>
      <c r="S451" s="16" t="str">
        <f t="shared" si="51"/>
        <v>SI CUMPLE</v>
      </c>
      <c r="T451" s="57" t="s">
        <v>1113</v>
      </c>
      <c r="U451" s="16">
        <v>6366</v>
      </c>
      <c r="V451" s="16" t="str">
        <f t="shared" si="52"/>
        <v>SI CUMPLE</v>
      </c>
      <c r="W451" s="58" t="s">
        <v>1113</v>
      </c>
      <c r="X451" s="16">
        <v>5092.9919999999993</v>
      </c>
      <c r="Y451" s="78" t="str">
        <f t="shared" si="57"/>
        <v>SI CUMPLE</v>
      </c>
      <c r="Z451" s="71" t="s">
        <v>1114</v>
      </c>
      <c r="AA451" s="55">
        <f t="shared" si="54"/>
        <v>6366</v>
      </c>
      <c r="AB451" s="54"/>
      <c r="AC451" s="54"/>
      <c r="AD451" s="63">
        <f t="shared" si="55"/>
        <v>1.0171637048569005E-3</v>
      </c>
      <c r="AE451" s="54"/>
    </row>
    <row r="452" spans="1:31" ht="15.75" customHeight="1">
      <c r="A452" s="12">
        <v>448</v>
      </c>
      <c r="B452" s="12">
        <v>1032010121</v>
      </c>
      <c r="C452" s="12">
        <v>0</v>
      </c>
      <c r="D452" s="13" t="s">
        <v>29</v>
      </c>
      <c r="E452" s="13" t="s">
        <v>882</v>
      </c>
      <c r="F452" s="13" t="s">
        <v>186</v>
      </c>
      <c r="G452" s="14" t="s">
        <v>186</v>
      </c>
      <c r="H452" s="14" t="s">
        <v>427</v>
      </c>
      <c r="I452" s="14" t="s">
        <v>187</v>
      </c>
      <c r="J452" s="20">
        <v>49</v>
      </c>
      <c r="K452" s="19">
        <v>4418</v>
      </c>
      <c r="L452" s="19">
        <f t="shared" si="35"/>
        <v>216482</v>
      </c>
      <c r="M452" s="17">
        <f t="shared" si="53"/>
        <v>9.8827536086724824E-4</v>
      </c>
      <c r="N452" s="21"/>
      <c r="O452" s="16">
        <v>4417.1000000000004</v>
      </c>
      <c r="P452" s="16" t="str">
        <f t="shared" si="56"/>
        <v>SI CUMPLE</v>
      </c>
      <c r="Q452" s="57" t="s">
        <v>1114</v>
      </c>
      <c r="R452" s="16">
        <v>4418</v>
      </c>
      <c r="S452" s="16" t="str">
        <f t="shared" si="51"/>
        <v>SI CUMPLE</v>
      </c>
      <c r="T452" s="57" t="s">
        <v>1113</v>
      </c>
      <c r="U452" s="16">
        <v>3720</v>
      </c>
      <c r="V452" s="16" t="str">
        <f t="shared" si="52"/>
        <v>SI CUMPLE</v>
      </c>
      <c r="W452" s="58" t="s">
        <v>1113</v>
      </c>
      <c r="X452" s="16">
        <v>3534.48</v>
      </c>
      <c r="Y452" s="78" t="str">
        <f t="shared" si="57"/>
        <v>SI CUMPLE</v>
      </c>
      <c r="Z452" s="71" t="s">
        <v>1114</v>
      </c>
      <c r="AA452" s="55">
        <f t="shared" si="54"/>
        <v>3720</v>
      </c>
      <c r="AB452" s="54"/>
      <c r="AC452" s="54"/>
      <c r="AD452" s="63">
        <f t="shared" si="55"/>
        <v>9.8827536086724824E-4</v>
      </c>
      <c r="AE452" s="54"/>
    </row>
    <row r="453" spans="1:31" ht="15.75" customHeight="1">
      <c r="A453" s="12">
        <v>449</v>
      </c>
      <c r="B453" s="12">
        <v>1033350003</v>
      </c>
      <c r="C453" s="12">
        <v>0</v>
      </c>
      <c r="D453" s="13" t="s">
        <v>29</v>
      </c>
      <c r="E453" s="13" t="s">
        <v>883</v>
      </c>
      <c r="F453" s="13" t="s">
        <v>160</v>
      </c>
      <c r="G453" s="14" t="s">
        <v>648</v>
      </c>
      <c r="H453" s="14" t="s">
        <v>884</v>
      </c>
      <c r="I453" s="44" t="s">
        <v>1094</v>
      </c>
      <c r="J453" s="20">
        <v>7</v>
      </c>
      <c r="K453" s="19">
        <v>20326</v>
      </c>
      <c r="L453" s="19">
        <f t="shared" si="35"/>
        <v>142282</v>
      </c>
      <c r="M453" s="17">
        <f t="shared" si="53"/>
        <v>6.4954035390893373E-4</v>
      </c>
      <c r="N453" s="21"/>
      <c r="O453" s="16">
        <v>20325</v>
      </c>
      <c r="P453" s="16" t="str">
        <f t="shared" si="56"/>
        <v>SI CUMPLE</v>
      </c>
      <c r="Q453" s="57" t="s">
        <v>1114</v>
      </c>
      <c r="R453" s="16">
        <v>20326</v>
      </c>
      <c r="S453" s="16" t="str">
        <f t="shared" ref="S453:S516" si="58">IF(R453&lt;=K453,"SI CUMPLE","NO CUMPLE")</f>
        <v>SI CUMPLE</v>
      </c>
      <c r="T453" s="57" t="s">
        <v>1113</v>
      </c>
      <c r="U453" s="16">
        <v>20326</v>
      </c>
      <c r="V453" s="16" t="str">
        <f t="shared" ref="V453:V516" si="59">IF(U453&lt;=K453,"SI CUMPLE","NO CUMPLE")</f>
        <v>SI CUMPLE</v>
      </c>
      <c r="W453" s="58" t="s">
        <v>1113</v>
      </c>
      <c r="X453" s="16">
        <v>16260.8</v>
      </c>
      <c r="Y453" s="78" t="str">
        <f t="shared" si="57"/>
        <v>SI CUMPLE</v>
      </c>
      <c r="Z453" s="71" t="s">
        <v>1114</v>
      </c>
      <c r="AA453" s="55">
        <f t="shared" si="54"/>
        <v>20326</v>
      </c>
      <c r="AB453" s="54"/>
      <c r="AC453" s="54"/>
      <c r="AD453" s="63">
        <f t="shared" si="55"/>
        <v>6.4954035390893373E-4</v>
      </c>
      <c r="AE453" s="54"/>
    </row>
    <row r="454" spans="1:31" ht="15.75" customHeight="1">
      <c r="A454" s="12">
        <v>450</v>
      </c>
      <c r="B454" s="12">
        <v>1031210003</v>
      </c>
      <c r="C454" s="12">
        <v>0</v>
      </c>
      <c r="D454" s="13" t="s">
        <v>29</v>
      </c>
      <c r="E454" s="13" t="s">
        <v>885</v>
      </c>
      <c r="F454" s="13" t="s">
        <v>186</v>
      </c>
      <c r="G454" s="14" t="s">
        <v>186</v>
      </c>
      <c r="H454" s="14" t="s">
        <v>886</v>
      </c>
      <c r="I454" s="14" t="s">
        <v>187</v>
      </c>
      <c r="J454" s="20">
        <v>49</v>
      </c>
      <c r="K454" s="19">
        <v>2888</v>
      </c>
      <c r="L454" s="19">
        <f t="shared" si="35"/>
        <v>141512</v>
      </c>
      <c r="M454" s="17">
        <f t="shared" ref="M454:M517" si="60">+L454/$L$585*$L$586</f>
        <v>6.4602517930842298E-4</v>
      </c>
      <c r="N454" s="21"/>
      <c r="O454" s="16">
        <v>2887</v>
      </c>
      <c r="P454" s="16" t="str">
        <f t="shared" si="56"/>
        <v>SI CUMPLE</v>
      </c>
      <c r="Q454" s="57" t="s">
        <v>1114</v>
      </c>
      <c r="R454" s="16">
        <v>2888</v>
      </c>
      <c r="S454" s="16" t="str">
        <f t="shared" si="58"/>
        <v>SI CUMPLE</v>
      </c>
      <c r="T454" s="57" t="s">
        <v>1113</v>
      </c>
      <c r="U454" s="16">
        <v>2888</v>
      </c>
      <c r="V454" s="16" t="str">
        <f t="shared" si="59"/>
        <v>SI CUMPLE</v>
      </c>
      <c r="W454" s="58" t="s">
        <v>1113</v>
      </c>
      <c r="X454" s="16">
        <v>2310.4</v>
      </c>
      <c r="Y454" s="78" t="str">
        <f t="shared" si="57"/>
        <v>SI CUMPLE</v>
      </c>
      <c r="Z454" s="71" t="s">
        <v>1114</v>
      </c>
      <c r="AA454" s="55">
        <f t="shared" ref="AA454:AA517" si="61">+U454</f>
        <v>2888</v>
      </c>
      <c r="AB454" s="54"/>
      <c r="AC454" s="54"/>
      <c r="AD454" s="63">
        <f t="shared" ref="AD454:AD517" si="62">+(AA454/AA454)*M454</f>
        <v>6.4602517930842298E-4</v>
      </c>
      <c r="AE454" s="54"/>
    </row>
    <row r="455" spans="1:31" ht="15.75" customHeight="1">
      <c r="A455" s="12">
        <v>451</v>
      </c>
      <c r="B455" s="12">
        <v>1031810025</v>
      </c>
      <c r="C455" s="12">
        <v>0</v>
      </c>
      <c r="D455" s="13" t="s">
        <v>29</v>
      </c>
      <c r="E455" s="13" t="s">
        <v>887</v>
      </c>
      <c r="F455" s="13" t="s">
        <v>186</v>
      </c>
      <c r="G455" s="14" t="s">
        <v>186</v>
      </c>
      <c r="H455" s="14" t="s">
        <v>158</v>
      </c>
      <c r="I455" s="14" t="s">
        <v>187</v>
      </c>
      <c r="J455" s="20">
        <v>350</v>
      </c>
      <c r="K455" s="19">
        <v>398</v>
      </c>
      <c r="L455" s="19">
        <f t="shared" si="35"/>
        <v>139300</v>
      </c>
      <c r="M455" s="17">
        <f t="shared" si="60"/>
        <v>6.3592704136513733E-4</v>
      </c>
      <c r="N455" s="21" t="s">
        <v>856</v>
      </c>
      <c r="O455" s="16">
        <v>397</v>
      </c>
      <c r="P455" s="16" t="str">
        <f t="shared" si="56"/>
        <v>SI CUMPLE</v>
      </c>
      <c r="Q455" s="57" t="s">
        <v>1114</v>
      </c>
      <c r="R455" s="16">
        <v>398</v>
      </c>
      <c r="S455" s="16" t="str">
        <f t="shared" si="58"/>
        <v>SI CUMPLE</v>
      </c>
      <c r="T455" s="57" t="s">
        <v>1113</v>
      </c>
      <c r="U455" s="16">
        <v>398</v>
      </c>
      <c r="V455" s="16" t="str">
        <f t="shared" si="59"/>
        <v>SI CUMPLE</v>
      </c>
      <c r="W455" s="58" t="s">
        <v>1113</v>
      </c>
      <c r="X455" s="16">
        <v>318.39999999999998</v>
      </c>
      <c r="Y455" s="78" t="str">
        <f t="shared" si="57"/>
        <v>SI CUMPLE</v>
      </c>
      <c r="Z455" s="71" t="s">
        <v>1114</v>
      </c>
      <c r="AA455" s="55">
        <f t="shared" si="61"/>
        <v>398</v>
      </c>
      <c r="AB455" s="54"/>
      <c r="AC455" s="54"/>
      <c r="AD455" s="63">
        <f t="shared" si="62"/>
        <v>6.3592704136513733E-4</v>
      </c>
      <c r="AE455" s="54"/>
    </row>
    <row r="456" spans="1:31" ht="15.75" customHeight="1">
      <c r="A456" s="12">
        <v>452</v>
      </c>
      <c r="B456" s="12">
        <v>1031820043</v>
      </c>
      <c r="C456" s="12">
        <v>0</v>
      </c>
      <c r="D456" s="13" t="s">
        <v>29</v>
      </c>
      <c r="E456" s="13" t="s">
        <v>888</v>
      </c>
      <c r="F456" s="13" t="s">
        <v>186</v>
      </c>
      <c r="G456" s="14" t="s">
        <v>186</v>
      </c>
      <c r="H456" s="14" t="s">
        <v>889</v>
      </c>
      <c r="I456" s="14" t="s">
        <v>187</v>
      </c>
      <c r="J456" s="20">
        <v>56</v>
      </c>
      <c r="K456" s="19">
        <v>2479</v>
      </c>
      <c r="L456" s="19">
        <f t="shared" si="35"/>
        <v>138824</v>
      </c>
      <c r="M456" s="17">
        <f t="shared" si="60"/>
        <v>6.3375402433936705E-4</v>
      </c>
      <c r="N456" s="21"/>
      <c r="O456" s="16">
        <v>2478</v>
      </c>
      <c r="P456" s="16" t="str">
        <f t="shared" si="56"/>
        <v>SI CUMPLE</v>
      </c>
      <c r="Q456" s="57" t="s">
        <v>1114</v>
      </c>
      <c r="R456" s="16">
        <v>2479</v>
      </c>
      <c r="S456" s="16" t="str">
        <f t="shared" si="58"/>
        <v>SI CUMPLE</v>
      </c>
      <c r="T456" s="57" t="s">
        <v>1113</v>
      </c>
      <c r="U456" s="16">
        <v>2479</v>
      </c>
      <c r="V456" s="16" t="str">
        <f t="shared" si="59"/>
        <v>SI CUMPLE</v>
      </c>
      <c r="W456" s="58" t="s">
        <v>1113</v>
      </c>
      <c r="X456" s="16">
        <v>1983.2</v>
      </c>
      <c r="Y456" s="78" t="str">
        <f t="shared" si="57"/>
        <v>SI CUMPLE</v>
      </c>
      <c r="Z456" s="71" t="s">
        <v>1114</v>
      </c>
      <c r="AA456" s="55">
        <f t="shared" si="61"/>
        <v>2479</v>
      </c>
      <c r="AB456" s="54"/>
      <c r="AC456" s="54"/>
      <c r="AD456" s="63">
        <f t="shared" si="62"/>
        <v>6.3375402433936705E-4</v>
      </c>
      <c r="AE456" s="54"/>
    </row>
    <row r="457" spans="1:31" ht="15.75" customHeight="1">
      <c r="A457" s="12">
        <v>453</v>
      </c>
      <c r="B457" s="12">
        <v>1031220019</v>
      </c>
      <c r="C457" s="12">
        <v>0</v>
      </c>
      <c r="D457" s="13" t="s">
        <v>29</v>
      </c>
      <c r="E457" s="13" t="s">
        <v>890</v>
      </c>
      <c r="F457" s="13" t="s">
        <v>186</v>
      </c>
      <c r="G457" s="14" t="s">
        <v>186</v>
      </c>
      <c r="H457" s="14" t="s">
        <v>237</v>
      </c>
      <c r="I457" s="14" t="s">
        <v>187</v>
      </c>
      <c r="J457" s="20">
        <v>175</v>
      </c>
      <c r="K457" s="19">
        <v>771</v>
      </c>
      <c r="L457" s="19">
        <f t="shared" si="35"/>
        <v>134925</v>
      </c>
      <c r="M457" s="17">
        <f t="shared" si="60"/>
        <v>6.1595445840768957E-4</v>
      </c>
      <c r="N457" s="21"/>
      <c r="O457" s="16">
        <v>770</v>
      </c>
      <c r="P457" s="16" t="str">
        <f t="shared" si="56"/>
        <v>SI CUMPLE</v>
      </c>
      <c r="Q457" s="57" t="s">
        <v>1114</v>
      </c>
      <c r="R457" s="16">
        <v>771</v>
      </c>
      <c r="S457" s="16" t="str">
        <f t="shared" si="58"/>
        <v>SI CUMPLE</v>
      </c>
      <c r="T457" s="57" t="s">
        <v>1113</v>
      </c>
      <c r="U457" s="16">
        <v>771</v>
      </c>
      <c r="V457" s="16" t="str">
        <f t="shared" si="59"/>
        <v>SI CUMPLE</v>
      </c>
      <c r="W457" s="58" t="s">
        <v>1113</v>
      </c>
      <c r="X457" s="16">
        <v>616.79999999999995</v>
      </c>
      <c r="Y457" s="78" t="str">
        <f t="shared" si="57"/>
        <v>SI CUMPLE</v>
      </c>
      <c r="Z457" s="71" t="s">
        <v>1114</v>
      </c>
      <c r="AA457" s="55">
        <f t="shared" si="61"/>
        <v>771</v>
      </c>
      <c r="AB457" s="54"/>
      <c r="AC457" s="54"/>
      <c r="AD457" s="63">
        <f t="shared" si="62"/>
        <v>6.1595445840768957E-4</v>
      </c>
      <c r="AE457" s="54"/>
    </row>
    <row r="458" spans="1:31" ht="15.75" customHeight="1">
      <c r="A458" s="12">
        <v>454</v>
      </c>
      <c r="B458" s="12">
        <v>1032210068</v>
      </c>
      <c r="C458" s="12">
        <v>0</v>
      </c>
      <c r="D458" s="13" t="s">
        <v>29</v>
      </c>
      <c r="E458" s="13" t="s">
        <v>891</v>
      </c>
      <c r="F458" s="13" t="s">
        <v>186</v>
      </c>
      <c r="G458" s="14" t="s">
        <v>186</v>
      </c>
      <c r="H458" s="14" t="s">
        <v>127</v>
      </c>
      <c r="I458" s="14" t="s">
        <v>187</v>
      </c>
      <c r="J458" s="20">
        <v>42</v>
      </c>
      <c r="K458" s="19">
        <v>3178</v>
      </c>
      <c r="L458" s="19">
        <f t="shared" si="35"/>
        <v>133476</v>
      </c>
      <c r="M458" s="17">
        <f t="shared" si="60"/>
        <v>6.0933953893218282E-4</v>
      </c>
      <c r="N458" s="21"/>
      <c r="O458" s="16">
        <v>3177</v>
      </c>
      <c r="P458" s="16" t="str">
        <f t="shared" si="56"/>
        <v>SI CUMPLE</v>
      </c>
      <c r="Q458" s="57" t="s">
        <v>1114</v>
      </c>
      <c r="R458" s="16">
        <v>3178</v>
      </c>
      <c r="S458" s="16" t="str">
        <f t="shared" si="58"/>
        <v>SI CUMPLE</v>
      </c>
      <c r="T458" s="57" t="s">
        <v>1113</v>
      </c>
      <c r="U458" s="16">
        <v>3178</v>
      </c>
      <c r="V458" s="16" t="str">
        <f t="shared" si="59"/>
        <v>SI CUMPLE</v>
      </c>
      <c r="W458" s="58" t="s">
        <v>1113</v>
      </c>
      <c r="X458" s="16">
        <v>2542.4</v>
      </c>
      <c r="Y458" s="78" t="str">
        <f t="shared" si="57"/>
        <v>SI CUMPLE</v>
      </c>
      <c r="Z458" s="71" t="s">
        <v>1114</v>
      </c>
      <c r="AA458" s="55">
        <f t="shared" si="61"/>
        <v>3178</v>
      </c>
      <c r="AB458" s="54"/>
      <c r="AC458" s="54"/>
      <c r="AD458" s="63">
        <f t="shared" si="62"/>
        <v>6.0933953893218282E-4</v>
      </c>
      <c r="AE458" s="54"/>
    </row>
    <row r="459" spans="1:31" ht="15.75" customHeight="1">
      <c r="A459" s="12">
        <v>455</v>
      </c>
      <c r="B459" s="12">
        <v>1031220780</v>
      </c>
      <c r="C459" s="12">
        <v>0</v>
      </c>
      <c r="D459" s="13" t="s">
        <v>29</v>
      </c>
      <c r="E459" s="13" t="s">
        <v>892</v>
      </c>
      <c r="F459" s="13" t="s">
        <v>186</v>
      </c>
      <c r="G459" s="14" t="s">
        <v>186</v>
      </c>
      <c r="H459" s="14" t="s">
        <v>893</v>
      </c>
      <c r="I459" s="14" t="s">
        <v>187</v>
      </c>
      <c r="J459" s="20">
        <v>77</v>
      </c>
      <c r="K459" s="19">
        <v>1859</v>
      </c>
      <c r="L459" s="19">
        <f t="shared" si="35"/>
        <v>143143</v>
      </c>
      <c r="M459" s="17">
        <f t="shared" si="60"/>
        <v>6.5347095823495944E-4</v>
      </c>
      <c r="N459" s="21"/>
      <c r="O459" s="16">
        <v>1858.2</v>
      </c>
      <c r="P459" s="16" t="str">
        <f t="shared" si="56"/>
        <v>SI CUMPLE</v>
      </c>
      <c r="Q459" s="57" t="s">
        <v>1114</v>
      </c>
      <c r="R459" s="16">
        <v>1859</v>
      </c>
      <c r="S459" s="16" t="str">
        <f t="shared" si="58"/>
        <v>SI CUMPLE</v>
      </c>
      <c r="T459" s="57" t="s">
        <v>1113</v>
      </c>
      <c r="U459" s="16">
        <v>1859</v>
      </c>
      <c r="V459" s="16" t="str">
        <f t="shared" si="59"/>
        <v>SI CUMPLE</v>
      </c>
      <c r="W459" s="58" t="s">
        <v>1113</v>
      </c>
      <c r="X459" s="16">
        <v>1487.36</v>
      </c>
      <c r="Y459" s="78" t="str">
        <f t="shared" si="57"/>
        <v>SI CUMPLE</v>
      </c>
      <c r="Z459" s="71" t="s">
        <v>1114</v>
      </c>
      <c r="AA459" s="55">
        <f t="shared" si="61"/>
        <v>1859</v>
      </c>
      <c r="AB459" s="54"/>
      <c r="AC459" s="54"/>
      <c r="AD459" s="63">
        <f t="shared" si="62"/>
        <v>6.5347095823495944E-4</v>
      </c>
      <c r="AE459" s="54"/>
    </row>
    <row r="460" spans="1:31" ht="15.75" customHeight="1">
      <c r="A460" s="12">
        <v>456</v>
      </c>
      <c r="B460" s="12">
        <v>1031220282</v>
      </c>
      <c r="C460" s="12">
        <v>0</v>
      </c>
      <c r="D460" s="13" t="s">
        <v>29</v>
      </c>
      <c r="E460" s="13" t="s">
        <v>894</v>
      </c>
      <c r="F460" s="13" t="s">
        <v>180</v>
      </c>
      <c r="G460" s="14" t="s">
        <v>895</v>
      </c>
      <c r="H460" s="14" t="s">
        <v>896</v>
      </c>
      <c r="I460" s="14" t="s">
        <v>693</v>
      </c>
      <c r="J460" s="20">
        <v>2</v>
      </c>
      <c r="K460" s="19">
        <v>62672</v>
      </c>
      <c r="L460" s="19">
        <f t="shared" si="35"/>
        <v>125344</v>
      </c>
      <c r="M460" s="17">
        <f t="shared" si="60"/>
        <v>5.7221564302133371E-4</v>
      </c>
      <c r="N460" s="21"/>
      <c r="O460" s="16">
        <v>62671</v>
      </c>
      <c r="P460" s="16" t="str">
        <f t="shared" si="56"/>
        <v>SI CUMPLE</v>
      </c>
      <c r="Q460" s="57" t="s">
        <v>1114</v>
      </c>
      <c r="R460" s="16">
        <v>62672</v>
      </c>
      <c r="S460" s="16" t="str">
        <f t="shared" si="58"/>
        <v>SI CUMPLE</v>
      </c>
      <c r="T460" s="57" t="s">
        <v>1113</v>
      </c>
      <c r="U460" s="16">
        <v>62672</v>
      </c>
      <c r="V460" s="16" t="str">
        <f t="shared" si="59"/>
        <v>SI CUMPLE</v>
      </c>
      <c r="W460" s="58" t="s">
        <v>1113</v>
      </c>
      <c r="X460" s="16">
        <v>50137.599999999999</v>
      </c>
      <c r="Y460" s="78" t="str">
        <f t="shared" si="57"/>
        <v>SI CUMPLE</v>
      </c>
      <c r="Z460" s="71" t="s">
        <v>1114</v>
      </c>
      <c r="AA460" s="55">
        <f t="shared" si="61"/>
        <v>62672</v>
      </c>
      <c r="AB460" s="54"/>
      <c r="AC460" s="54"/>
      <c r="AD460" s="63">
        <f t="shared" si="62"/>
        <v>5.7221564302133371E-4</v>
      </c>
      <c r="AE460" s="54"/>
    </row>
    <row r="461" spans="1:31" ht="15.75" customHeight="1">
      <c r="A461" s="12">
        <v>457</v>
      </c>
      <c r="B461" s="12">
        <v>1032144050</v>
      </c>
      <c r="C461" s="12">
        <v>0</v>
      </c>
      <c r="D461" s="13" t="s">
        <v>29</v>
      </c>
      <c r="E461" s="13" t="s">
        <v>897</v>
      </c>
      <c r="F461" s="13" t="s">
        <v>186</v>
      </c>
      <c r="G461" s="14" t="s">
        <v>186</v>
      </c>
      <c r="H461" s="14" t="s">
        <v>898</v>
      </c>
      <c r="I461" s="14" t="s">
        <v>187</v>
      </c>
      <c r="J461" s="20">
        <v>70</v>
      </c>
      <c r="K461" s="19">
        <v>1784</v>
      </c>
      <c r="L461" s="19">
        <f t="shared" si="35"/>
        <v>124880</v>
      </c>
      <c r="M461" s="17">
        <f t="shared" si="60"/>
        <v>5.7009740793738948E-4</v>
      </c>
      <c r="N461" s="21"/>
      <c r="O461" s="16">
        <v>1783</v>
      </c>
      <c r="P461" s="16" t="str">
        <f t="shared" si="56"/>
        <v>SI CUMPLE</v>
      </c>
      <c r="Q461" s="57" t="s">
        <v>1114</v>
      </c>
      <c r="R461" s="16">
        <v>1784</v>
      </c>
      <c r="S461" s="16" t="str">
        <f t="shared" si="58"/>
        <v>SI CUMPLE</v>
      </c>
      <c r="T461" s="57" t="s">
        <v>1113</v>
      </c>
      <c r="U461" s="16">
        <v>1784</v>
      </c>
      <c r="V461" s="16" t="str">
        <f t="shared" si="59"/>
        <v>SI CUMPLE</v>
      </c>
      <c r="W461" s="58" t="s">
        <v>1113</v>
      </c>
      <c r="X461" s="16">
        <v>1427.2</v>
      </c>
      <c r="Y461" s="78" t="str">
        <f t="shared" si="57"/>
        <v>SI CUMPLE</v>
      </c>
      <c r="Z461" s="71" t="s">
        <v>1114</v>
      </c>
      <c r="AA461" s="55">
        <f t="shared" si="61"/>
        <v>1784</v>
      </c>
      <c r="AB461" s="54"/>
      <c r="AC461" s="54"/>
      <c r="AD461" s="63">
        <f t="shared" si="62"/>
        <v>5.7009740793738948E-4</v>
      </c>
      <c r="AE461" s="54"/>
    </row>
    <row r="462" spans="1:31" ht="15.75" customHeight="1">
      <c r="A462" s="12">
        <v>458</v>
      </c>
      <c r="B462" s="12">
        <v>1031440115</v>
      </c>
      <c r="C462" s="12">
        <v>0</v>
      </c>
      <c r="D462" s="13" t="s">
        <v>29</v>
      </c>
      <c r="E462" s="41" t="s">
        <v>1101</v>
      </c>
      <c r="F462" s="41" t="s">
        <v>259</v>
      </c>
      <c r="G462" s="14" t="s">
        <v>697</v>
      </c>
      <c r="H462" s="14" t="s">
        <v>899</v>
      </c>
      <c r="I462" s="14" t="s">
        <v>187</v>
      </c>
      <c r="J462" s="20">
        <v>1</v>
      </c>
      <c r="K462" s="19">
        <v>124690</v>
      </c>
      <c r="L462" s="19">
        <f t="shared" si="35"/>
        <v>124690</v>
      </c>
      <c r="M462" s="17">
        <f t="shared" si="60"/>
        <v>5.6923002719180891E-4</v>
      </c>
      <c r="N462" s="21"/>
      <c r="O462" s="16">
        <v>124689</v>
      </c>
      <c r="P462" s="16" t="str">
        <f t="shared" si="56"/>
        <v>SI CUMPLE</v>
      </c>
      <c r="Q462" s="57" t="s">
        <v>1114</v>
      </c>
      <c r="R462" s="16">
        <v>124690</v>
      </c>
      <c r="S462" s="16" t="str">
        <f t="shared" si="58"/>
        <v>SI CUMPLE</v>
      </c>
      <c r="T462" s="57" t="s">
        <v>1113</v>
      </c>
      <c r="U462" s="16">
        <v>124690</v>
      </c>
      <c r="V462" s="16" t="str">
        <f t="shared" si="59"/>
        <v>SI CUMPLE</v>
      </c>
      <c r="W462" s="58" t="s">
        <v>1113</v>
      </c>
      <c r="X462" s="16">
        <v>99752</v>
      </c>
      <c r="Y462" s="78" t="str">
        <f t="shared" si="57"/>
        <v>SI CUMPLE</v>
      </c>
      <c r="Z462" s="71" t="s">
        <v>1114</v>
      </c>
      <c r="AA462" s="55">
        <f t="shared" si="61"/>
        <v>124690</v>
      </c>
      <c r="AB462" s="54"/>
      <c r="AC462" s="54"/>
      <c r="AD462" s="63">
        <f t="shared" si="62"/>
        <v>5.6923002719180891E-4</v>
      </c>
      <c r="AE462" s="54"/>
    </row>
    <row r="463" spans="1:31" ht="15.75" customHeight="1">
      <c r="A463" s="12">
        <v>459</v>
      </c>
      <c r="B463" s="12">
        <v>1031820085</v>
      </c>
      <c r="C463" s="12">
        <v>0</v>
      </c>
      <c r="D463" s="13" t="s">
        <v>29</v>
      </c>
      <c r="E463" s="13" t="s">
        <v>900</v>
      </c>
      <c r="F463" s="13" t="s">
        <v>31</v>
      </c>
      <c r="G463" s="14" t="s">
        <v>49</v>
      </c>
      <c r="H463" s="14" t="s">
        <v>901</v>
      </c>
      <c r="I463" s="14" t="s">
        <v>34</v>
      </c>
      <c r="J463" s="20">
        <v>2</v>
      </c>
      <c r="K463" s="19">
        <v>61936</v>
      </c>
      <c r="L463" s="19">
        <f t="shared" si="35"/>
        <v>123872</v>
      </c>
      <c r="M463" s="17">
        <f t="shared" si="60"/>
        <v>5.6549572482399353E-4</v>
      </c>
      <c r="N463" s="21"/>
      <c r="O463" s="16">
        <v>61935</v>
      </c>
      <c r="P463" s="16" t="str">
        <f t="shared" si="56"/>
        <v>SI CUMPLE</v>
      </c>
      <c r="Q463" s="57" t="s">
        <v>1114</v>
      </c>
      <c r="R463" s="16">
        <v>61936</v>
      </c>
      <c r="S463" s="16" t="str">
        <f t="shared" si="58"/>
        <v>SI CUMPLE</v>
      </c>
      <c r="T463" s="57" t="s">
        <v>1113</v>
      </c>
      <c r="U463" s="16">
        <v>61936</v>
      </c>
      <c r="V463" s="16" t="str">
        <f t="shared" si="59"/>
        <v>SI CUMPLE</v>
      </c>
      <c r="W463" s="58" t="s">
        <v>1113</v>
      </c>
      <c r="X463" s="16">
        <v>49548.800000000003</v>
      </c>
      <c r="Y463" s="78" t="str">
        <f t="shared" si="57"/>
        <v>SI CUMPLE</v>
      </c>
      <c r="Z463" s="71" t="s">
        <v>1114</v>
      </c>
      <c r="AA463" s="55">
        <f t="shared" si="61"/>
        <v>61936</v>
      </c>
      <c r="AB463" s="54"/>
      <c r="AC463" s="54"/>
      <c r="AD463" s="63">
        <f t="shared" si="62"/>
        <v>5.6549572482399353E-4</v>
      </c>
      <c r="AE463" s="54"/>
    </row>
    <row r="464" spans="1:31" ht="15.75" customHeight="1">
      <c r="A464" s="12">
        <v>460</v>
      </c>
      <c r="B464" s="12">
        <v>1031870056</v>
      </c>
      <c r="C464" s="12">
        <v>0</v>
      </c>
      <c r="D464" s="13" t="s">
        <v>29</v>
      </c>
      <c r="E464" s="13" t="s">
        <v>786</v>
      </c>
      <c r="F464" s="14" t="s">
        <v>186</v>
      </c>
      <c r="G464" s="13" t="s">
        <v>471</v>
      </c>
      <c r="H464" s="14" t="s">
        <v>902</v>
      </c>
      <c r="I464" s="14" t="s">
        <v>187</v>
      </c>
      <c r="J464" s="20">
        <v>49</v>
      </c>
      <c r="K464" s="19">
        <v>2522</v>
      </c>
      <c r="L464" s="19">
        <f t="shared" si="35"/>
        <v>123578</v>
      </c>
      <c r="M464" s="17">
        <f t="shared" si="60"/>
        <v>5.6415356724925296E-4</v>
      </c>
      <c r="N464" s="21"/>
      <c r="O464" s="16">
        <v>2520.5</v>
      </c>
      <c r="P464" s="16" t="str">
        <f t="shared" si="56"/>
        <v>SI CUMPLE</v>
      </c>
      <c r="Q464" s="57" t="s">
        <v>1114</v>
      </c>
      <c r="R464" s="16">
        <v>2521</v>
      </c>
      <c r="S464" s="16" t="str">
        <f t="shared" si="58"/>
        <v>SI CUMPLE</v>
      </c>
      <c r="T464" s="57" t="s">
        <v>1113</v>
      </c>
      <c r="U464" s="16">
        <v>2522</v>
      </c>
      <c r="V464" s="16" t="str">
        <f t="shared" si="59"/>
        <v>SI CUMPLE</v>
      </c>
      <c r="W464" s="58" t="s">
        <v>1113</v>
      </c>
      <c r="X464" s="16">
        <v>2017.2</v>
      </c>
      <c r="Y464" s="78" t="str">
        <f t="shared" si="57"/>
        <v>SI CUMPLE</v>
      </c>
      <c r="Z464" s="71" t="s">
        <v>1114</v>
      </c>
      <c r="AA464" s="55">
        <f t="shared" si="61"/>
        <v>2522</v>
      </c>
      <c r="AB464" s="54"/>
      <c r="AC464" s="54"/>
      <c r="AD464" s="63">
        <f t="shared" si="62"/>
        <v>5.6415356724925296E-4</v>
      </c>
      <c r="AE464" s="54"/>
    </row>
    <row r="465" spans="1:31" ht="15.75" customHeight="1">
      <c r="A465" s="12">
        <v>461</v>
      </c>
      <c r="B465" s="12">
        <v>1032210903</v>
      </c>
      <c r="C465" s="12">
        <v>0</v>
      </c>
      <c r="D465" s="13" t="s">
        <v>29</v>
      </c>
      <c r="E465" s="13" t="s">
        <v>903</v>
      </c>
      <c r="F465" s="13" t="s">
        <v>31</v>
      </c>
      <c r="G465" s="14" t="s">
        <v>107</v>
      </c>
      <c r="H465" s="14" t="s">
        <v>45</v>
      </c>
      <c r="I465" s="14" t="s">
        <v>34</v>
      </c>
      <c r="J465" s="20">
        <v>2</v>
      </c>
      <c r="K465" s="19">
        <v>61168</v>
      </c>
      <c r="L465" s="19">
        <f t="shared" si="35"/>
        <v>122336</v>
      </c>
      <c r="M465" s="17">
        <f t="shared" si="60"/>
        <v>5.5848363627024724E-4</v>
      </c>
      <c r="N465" s="21"/>
      <c r="O465" s="16">
        <v>61167</v>
      </c>
      <c r="P465" s="16" t="str">
        <f t="shared" si="56"/>
        <v>SI CUMPLE</v>
      </c>
      <c r="Q465" s="57" t="s">
        <v>1114</v>
      </c>
      <c r="R465" s="16">
        <v>61168</v>
      </c>
      <c r="S465" s="16" t="str">
        <f t="shared" si="58"/>
        <v>SI CUMPLE</v>
      </c>
      <c r="T465" s="57" t="s">
        <v>1113</v>
      </c>
      <c r="U465" s="16">
        <v>61168</v>
      </c>
      <c r="V465" s="16" t="str">
        <f t="shared" si="59"/>
        <v>SI CUMPLE</v>
      </c>
      <c r="W465" s="58" t="s">
        <v>1113</v>
      </c>
      <c r="X465" s="16">
        <v>48934.400000000001</v>
      </c>
      <c r="Y465" s="78" t="str">
        <f t="shared" si="57"/>
        <v>SI CUMPLE</v>
      </c>
      <c r="Z465" s="71" t="s">
        <v>1114</v>
      </c>
      <c r="AA465" s="55">
        <f t="shared" si="61"/>
        <v>61168</v>
      </c>
      <c r="AB465" s="54"/>
      <c r="AC465" s="54"/>
      <c r="AD465" s="63">
        <f t="shared" si="62"/>
        <v>5.5848363627024724E-4</v>
      </c>
      <c r="AE465" s="54"/>
    </row>
    <row r="466" spans="1:31" ht="15.75" customHeight="1">
      <c r="A466" s="12">
        <v>462</v>
      </c>
      <c r="B466" s="12">
        <v>1031810002</v>
      </c>
      <c r="C466" s="12">
        <v>0</v>
      </c>
      <c r="D466" s="13" t="s">
        <v>29</v>
      </c>
      <c r="E466" s="13" t="s">
        <v>904</v>
      </c>
      <c r="F466" s="14" t="s">
        <v>186</v>
      </c>
      <c r="G466" s="14" t="s">
        <v>905</v>
      </c>
      <c r="H466" s="14" t="s">
        <v>102</v>
      </c>
      <c r="I466" s="14" t="s">
        <v>187</v>
      </c>
      <c r="J466" s="20">
        <v>98</v>
      </c>
      <c r="K466" s="19">
        <v>1758</v>
      </c>
      <c r="L466" s="19">
        <f t="shared" si="35"/>
        <v>172284</v>
      </c>
      <c r="M466" s="17">
        <f t="shared" si="60"/>
        <v>7.8650433879792769E-4</v>
      </c>
      <c r="N466" s="21"/>
      <c r="O466" s="16">
        <v>1757</v>
      </c>
      <c r="P466" s="16" t="str">
        <f t="shared" si="56"/>
        <v>SI CUMPLE</v>
      </c>
      <c r="Q466" s="57" t="s">
        <v>1114</v>
      </c>
      <c r="R466" s="16">
        <v>1758</v>
      </c>
      <c r="S466" s="16" t="str">
        <f t="shared" si="58"/>
        <v>SI CUMPLE</v>
      </c>
      <c r="T466" s="57" t="s">
        <v>1113</v>
      </c>
      <c r="U466" s="16">
        <v>1407</v>
      </c>
      <c r="V466" s="16" t="str">
        <f t="shared" si="59"/>
        <v>SI CUMPLE</v>
      </c>
      <c r="W466" s="58" t="s">
        <v>1113</v>
      </c>
      <c r="X466" s="16">
        <v>1406.4</v>
      </c>
      <c r="Y466" s="78" t="str">
        <f t="shared" si="57"/>
        <v>SI CUMPLE</v>
      </c>
      <c r="Z466" s="71" t="s">
        <v>1114</v>
      </c>
      <c r="AA466" s="55">
        <f t="shared" si="61"/>
        <v>1407</v>
      </c>
      <c r="AB466" s="54"/>
      <c r="AC466" s="54"/>
      <c r="AD466" s="63">
        <f t="shared" si="62"/>
        <v>7.8650433879792769E-4</v>
      </c>
      <c r="AE466" s="54"/>
    </row>
    <row r="467" spans="1:31" ht="15.75" customHeight="1">
      <c r="A467" s="12">
        <v>463</v>
      </c>
      <c r="B467" s="12">
        <v>1031211199</v>
      </c>
      <c r="C467" s="12">
        <v>0</v>
      </c>
      <c r="D467" s="13" t="s">
        <v>29</v>
      </c>
      <c r="E467" s="13" t="s">
        <v>906</v>
      </c>
      <c r="F467" s="13" t="s">
        <v>907</v>
      </c>
      <c r="G467" s="13" t="s">
        <v>471</v>
      </c>
      <c r="H467" s="14" t="s">
        <v>229</v>
      </c>
      <c r="I467" s="14" t="s">
        <v>187</v>
      </c>
      <c r="J467" s="20">
        <v>385</v>
      </c>
      <c r="K467" s="19">
        <v>1235</v>
      </c>
      <c r="L467" s="19">
        <f t="shared" si="35"/>
        <v>475475</v>
      </c>
      <c r="M467" s="17">
        <f t="shared" si="60"/>
        <v>2.1706203158154249E-3</v>
      </c>
      <c r="N467" s="21" t="s">
        <v>636</v>
      </c>
      <c r="O467" s="16">
        <v>1234</v>
      </c>
      <c r="P467" s="16" t="str">
        <f t="shared" si="56"/>
        <v>SI CUMPLE</v>
      </c>
      <c r="Q467" s="57" t="s">
        <v>1114</v>
      </c>
      <c r="R467" s="16">
        <v>308</v>
      </c>
      <c r="S467" s="16" t="str">
        <f t="shared" si="58"/>
        <v>SI CUMPLE</v>
      </c>
      <c r="T467" s="57" t="s">
        <v>1113</v>
      </c>
      <c r="U467" s="16">
        <v>1200</v>
      </c>
      <c r="V467" s="16" t="str">
        <f t="shared" si="59"/>
        <v>SI CUMPLE</v>
      </c>
      <c r="W467" s="58" t="s">
        <v>1113</v>
      </c>
      <c r="X467" s="16">
        <v>988</v>
      </c>
      <c r="Y467" s="78" t="str">
        <f t="shared" si="57"/>
        <v>SI CUMPLE</v>
      </c>
      <c r="Z467" s="71" t="s">
        <v>1114</v>
      </c>
      <c r="AA467" s="55">
        <f t="shared" si="61"/>
        <v>1200</v>
      </c>
      <c r="AB467" s="54"/>
      <c r="AC467" s="54"/>
      <c r="AD467" s="63">
        <f t="shared" si="62"/>
        <v>2.1706203158154249E-3</v>
      </c>
      <c r="AE467" s="54"/>
    </row>
    <row r="468" spans="1:31" ht="15.75" customHeight="1">
      <c r="A468" s="12">
        <v>464</v>
      </c>
      <c r="B468" s="12">
        <v>1031870014</v>
      </c>
      <c r="C468" s="12">
        <v>0</v>
      </c>
      <c r="D468" s="13" t="s">
        <v>29</v>
      </c>
      <c r="E468" s="13" t="s">
        <v>584</v>
      </c>
      <c r="F468" s="13" t="s">
        <v>31</v>
      </c>
      <c r="G468" s="14" t="s">
        <v>36</v>
      </c>
      <c r="H468" s="14" t="s">
        <v>304</v>
      </c>
      <c r="I468" s="14" t="s">
        <v>34</v>
      </c>
      <c r="J468" s="20">
        <v>2</v>
      </c>
      <c r="K468" s="19">
        <v>43015</v>
      </c>
      <c r="L468" s="19">
        <f t="shared" si="35"/>
        <v>86030</v>
      </c>
      <c r="M468" s="17">
        <f t="shared" si="60"/>
        <v>3.9274087127525315E-4</v>
      </c>
      <c r="N468" s="21"/>
      <c r="O468" s="16">
        <v>43014</v>
      </c>
      <c r="P468" s="16" t="str">
        <f t="shared" si="56"/>
        <v>SI CUMPLE</v>
      </c>
      <c r="Q468" s="57" t="s">
        <v>1114</v>
      </c>
      <c r="R468" s="16">
        <v>43015</v>
      </c>
      <c r="S468" s="16" t="str">
        <f t="shared" si="58"/>
        <v>SI CUMPLE</v>
      </c>
      <c r="T468" s="57" t="s">
        <v>1113</v>
      </c>
      <c r="U468" s="16">
        <v>43015</v>
      </c>
      <c r="V468" s="16" t="str">
        <f t="shared" si="59"/>
        <v>SI CUMPLE</v>
      </c>
      <c r="W468" s="58" t="s">
        <v>1113</v>
      </c>
      <c r="X468" s="16">
        <v>34412</v>
      </c>
      <c r="Y468" s="78" t="str">
        <f t="shared" si="57"/>
        <v>SI CUMPLE</v>
      </c>
      <c r="Z468" s="71" t="s">
        <v>1114</v>
      </c>
      <c r="AA468" s="55">
        <f t="shared" si="61"/>
        <v>43015</v>
      </c>
      <c r="AB468" s="54"/>
      <c r="AC468" s="54"/>
      <c r="AD468" s="63">
        <f t="shared" si="62"/>
        <v>3.9274087127525315E-4</v>
      </c>
      <c r="AE468" s="54"/>
    </row>
    <row r="469" spans="1:31" ht="15.75" customHeight="1">
      <c r="A469" s="12">
        <v>465</v>
      </c>
      <c r="B469" s="12">
        <v>1031610097</v>
      </c>
      <c r="C469" s="12">
        <v>0</v>
      </c>
      <c r="D469" s="13" t="s">
        <v>29</v>
      </c>
      <c r="E469" s="13" t="s">
        <v>908</v>
      </c>
      <c r="F469" s="13" t="s">
        <v>909</v>
      </c>
      <c r="G469" s="14" t="s">
        <v>186</v>
      </c>
      <c r="H469" s="14" t="s">
        <v>910</v>
      </c>
      <c r="I469" s="14" t="s">
        <v>187</v>
      </c>
      <c r="J469" s="20">
        <v>14</v>
      </c>
      <c r="K469" s="19">
        <v>8321</v>
      </c>
      <c r="L469" s="19">
        <f t="shared" si="35"/>
        <v>116494</v>
      </c>
      <c r="M469" s="17">
        <f t="shared" si="60"/>
        <v>5.3181396092455348E-4</v>
      </c>
      <c r="N469" s="21"/>
      <c r="O469" s="16">
        <v>8320</v>
      </c>
      <c r="P469" s="16" t="str">
        <f t="shared" si="56"/>
        <v>SI CUMPLE</v>
      </c>
      <c r="Q469" s="57" t="s">
        <v>1114</v>
      </c>
      <c r="R469" s="16">
        <v>8321</v>
      </c>
      <c r="S469" s="16" t="str">
        <f t="shared" si="58"/>
        <v>SI CUMPLE</v>
      </c>
      <c r="T469" s="57" t="s">
        <v>1113</v>
      </c>
      <c r="U469" s="16">
        <v>8321</v>
      </c>
      <c r="V469" s="16" t="str">
        <f t="shared" si="59"/>
        <v>SI CUMPLE</v>
      </c>
      <c r="W469" s="58" t="s">
        <v>1113</v>
      </c>
      <c r="X469" s="16">
        <v>6656.8</v>
      </c>
      <c r="Y469" s="78" t="str">
        <f t="shared" si="57"/>
        <v>SI CUMPLE</v>
      </c>
      <c r="Z469" s="71" t="s">
        <v>1114</v>
      </c>
      <c r="AA469" s="55">
        <f t="shared" si="61"/>
        <v>8321</v>
      </c>
      <c r="AB469" s="54"/>
      <c r="AC469" s="54"/>
      <c r="AD469" s="63">
        <f t="shared" si="62"/>
        <v>5.3181396092455348E-4</v>
      </c>
      <c r="AE469" s="54"/>
    </row>
    <row r="470" spans="1:31" ht="15.75" customHeight="1">
      <c r="A470" s="12">
        <v>466</v>
      </c>
      <c r="B470" s="12">
        <v>1031220033</v>
      </c>
      <c r="C470" s="12">
        <v>0</v>
      </c>
      <c r="D470" s="13" t="s">
        <v>29</v>
      </c>
      <c r="E470" s="13" t="s">
        <v>911</v>
      </c>
      <c r="F470" s="13" t="s">
        <v>186</v>
      </c>
      <c r="G470" s="14" t="s">
        <v>186</v>
      </c>
      <c r="H470" s="14" t="s">
        <v>409</v>
      </c>
      <c r="I470" s="14" t="s">
        <v>187</v>
      </c>
      <c r="J470" s="20">
        <v>77</v>
      </c>
      <c r="K470" s="19">
        <v>1491</v>
      </c>
      <c r="L470" s="19">
        <f t="shared" si="35"/>
        <v>114807</v>
      </c>
      <c r="M470" s="17">
        <f t="shared" si="60"/>
        <v>5.2411253293616175E-4</v>
      </c>
      <c r="N470" s="21"/>
      <c r="O470" s="16">
        <v>1490</v>
      </c>
      <c r="P470" s="16" t="str">
        <f t="shared" si="56"/>
        <v>SI CUMPLE</v>
      </c>
      <c r="Q470" s="57" t="s">
        <v>1114</v>
      </c>
      <c r="R470" s="16">
        <v>1491</v>
      </c>
      <c r="S470" s="16" t="str">
        <f t="shared" si="58"/>
        <v>SI CUMPLE</v>
      </c>
      <c r="T470" s="57" t="s">
        <v>1113</v>
      </c>
      <c r="U470" s="16">
        <v>1193</v>
      </c>
      <c r="V470" s="16" t="str">
        <f t="shared" si="59"/>
        <v>SI CUMPLE</v>
      </c>
      <c r="W470" s="58" t="s">
        <v>1113</v>
      </c>
      <c r="X470" s="16">
        <v>1192.8</v>
      </c>
      <c r="Y470" s="78" t="str">
        <f t="shared" si="57"/>
        <v>SI CUMPLE</v>
      </c>
      <c r="Z470" s="71" t="s">
        <v>1114</v>
      </c>
      <c r="AA470" s="55">
        <f t="shared" si="61"/>
        <v>1193</v>
      </c>
      <c r="AB470" s="54"/>
      <c r="AC470" s="54"/>
      <c r="AD470" s="63">
        <f t="shared" si="62"/>
        <v>5.2411253293616175E-4</v>
      </c>
      <c r="AE470" s="54"/>
    </row>
    <row r="471" spans="1:31" ht="15.75" customHeight="1">
      <c r="A471" s="12">
        <v>467</v>
      </c>
      <c r="B471" s="12">
        <v>1032411051</v>
      </c>
      <c r="C471" s="12">
        <v>0</v>
      </c>
      <c r="D471" s="13" t="s">
        <v>29</v>
      </c>
      <c r="E471" s="13" t="s">
        <v>912</v>
      </c>
      <c r="F471" s="13" t="s">
        <v>186</v>
      </c>
      <c r="G471" s="14" t="s">
        <v>186</v>
      </c>
      <c r="H471" s="14" t="s">
        <v>232</v>
      </c>
      <c r="I471" s="14" t="s">
        <v>187</v>
      </c>
      <c r="J471" s="20">
        <v>21</v>
      </c>
      <c r="K471" s="19">
        <v>7865</v>
      </c>
      <c r="L471" s="19">
        <f t="shared" si="35"/>
        <v>165165</v>
      </c>
      <c r="M471" s="17">
        <f t="shared" si="60"/>
        <v>7.5400495180956862E-4</v>
      </c>
      <c r="N471" s="21"/>
      <c r="O471" s="16">
        <v>5464</v>
      </c>
      <c r="P471" s="16" t="str">
        <f t="shared" si="56"/>
        <v>SI CUMPLE</v>
      </c>
      <c r="Q471" s="57" t="s">
        <v>1114</v>
      </c>
      <c r="R471" s="16">
        <v>7865</v>
      </c>
      <c r="S471" s="16" t="str">
        <f t="shared" si="58"/>
        <v>SI CUMPLE</v>
      </c>
      <c r="T471" s="57" t="s">
        <v>1113</v>
      </c>
      <c r="U471" s="16">
        <v>6292</v>
      </c>
      <c r="V471" s="16" t="str">
        <f t="shared" si="59"/>
        <v>SI CUMPLE</v>
      </c>
      <c r="W471" s="58" t="s">
        <v>1113</v>
      </c>
      <c r="X471" s="16">
        <v>4372</v>
      </c>
      <c r="Y471" s="78" t="str">
        <f t="shared" si="57"/>
        <v>SI CUMPLE</v>
      </c>
      <c r="Z471" s="71" t="s">
        <v>1114</v>
      </c>
      <c r="AA471" s="55">
        <f t="shared" si="61"/>
        <v>6292</v>
      </c>
      <c r="AB471" s="54"/>
      <c r="AC471" s="54"/>
      <c r="AD471" s="63">
        <f t="shared" si="62"/>
        <v>7.5400495180956862E-4</v>
      </c>
      <c r="AE471" s="54"/>
    </row>
    <row r="472" spans="1:31" ht="15.75" customHeight="1">
      <c r="A472" s="12">
        <v>468</v>
      </c>
      <c r="B472" s="12">
        <v>1031012109</v>
      </c>
      <c r="C472" s="12">
        <v>0</v>
      </c>
      <c r="D472" s="13" t="s">
        <v>29</v>
      </c>
      <c r="E472" s="13" t="s">
        <v>913</v>
      </c>
      <c r="F472" s="13" t="s">
        <v>31</v>
      </c>
      <c r="G472" s="14" t="s">
        <v>79</v>
      </c>
      <c r="H472" s="14" t="s">
        <v>914</v>
      </c>
      <c r="I472" s="14" t="s">
        <v>34</v>
      </c>
      <c r="J472" s="20">
        <v>2</v>
      </c>
      <c r="K472" s="19">
        <v>55785</v>
      </c>
      <c r="L472" s="19">
        <f t="shared" si="35"/>
        <v>111570</v>
      </c>
      <c r="M472" s="17">
        <f t="shared" si="60"/>
        <v>5.093351041285597E-4</v>
      </c>
      <c r="N472" s="21"/>
      <c r="O472" s="16">
        <v>55784</v>
      </c>
      <c r="P472" s="16" t="str">
        <f t="shared" si="56"/>
        <v>SI CUMPLE</v>
      </c>
      <c r="Q472" s="57" t="s">
        <v>1114</v>
      </c>
      <c r="R472" s="16">
        <v>55785</v>
      </c>
      <c r="S472" s="16" t="str">
        <f t="shared" si="58"/>
        <v>SI CUMPLE</v>
      </c>
      <c r="T472" s="57" t="s">
        <v>1113</v>
      </c>
      <c r="U472" s="16">
        <v>55785</v>
      </c>
      <c r="V472" s="16" t="str">
        <f t="shared" si="59"/>
        <v>SI CUMPLE</v>
      </c>
      <c r="W472" s="58" t="s">
        <v>1113</v>
      </c>
      <c r="X472" s="16">
        <v>44628</v>
      </c>
      <c r="Y472" s="78" t="str">
        <f t="shared" si="57"/>
        <v>SI CUMPLE</v>
      </c>
      <c r="Z472" s="71" t="s">
        <v>1114</v>
      </c>
      <c r="AA472" s="55">
        <f t="shared" si="61"/>
        <v>55785</v>
      </c>
      <c r="AB472" s="54"/>
      <c r="AC472" s="54"/>
      <c r="AD472" s="63">
        <f t="shared" si="62"/>
        <v>5.093351041285597E-4</v>
      </c>
      <c r="AE472" s="54"/>
    </row>
    <row r="473" spans="1:31" ht="15.75" customHeight="1">
      <c r="A473" s="12">
        <v>469</v>
      </c>
      <c r="B473" s="12">
        <v>1033350005</v>
      </c>
      <c r="C473" s="12">
        <v>0</v>
      </c>
      <c r="D473" s="13" t="s">
        <v>29</v>
      </c>
      <c r="E473" s="13" t="s">
        <v>915</v>
      </c>
      <c r="F473" s="13" t="s">
        <v>160</v>
      </c>
      <c r="G473" s="14" t="s">
        <v>161</v>
      </c>
      <c r="H473" s="14" t="s">
        <v>916</v>
      </c>
      <c r="I473" s="14" t="s">
        <v>163</v>
      </c>
      <c r="J473" s="20">
        <v>2</v>
      </c>
      <c r="K473" s="19">
        <v>54914</v>
      </c>
      <c r="L473" s="19">
        <f t="shared" si="35"/>
        <v>109828</v>
      </c>
      <c r="M473" s="17">
        <f t="shared" si="60"/>
        <v>5.0138259224013137E-4</v>
      </c>
      <c r="N473" s="21"/>
      <c r="O473" s="16">
        <v>54913</v>
      </c>
      <c r="P473" s="16" t="str">
        <f t="shared" si="56"/>
        <v>SI CUMPLE</v>
      </c>
      <c r="Q473" s="57" t="s">
        <v>1114</v>
      </c>
      <c r="R473" s="16">
        <v>54914</v>
      </c>
      <c r="S473" s="16" t="str">
        <f t="shared" si="58"/>
        <v>SI CUMPLE</v>
      </c>
      <c r="T473" s="57" t="s">
        <v>1113</v>
      </c>
      <c r="U473" s="16">
        <v>54914</v>
      </c>
      <c r="V473" s="16" t="str">
        <f t="shared" si="59"/>
        <v>SI CUMPLE</v>
      </c>
      <c r="W473" s="58" t="s">
        <v>1113</v>
      </c>
      <c r="X473" s="16">
        <v>43931.199999999997</v>
      </c>
      <c r="Y473" s="78" t="str">
        <f t="shared" si="57"/>
        <v>SI CUMPLE</v>
      </c>
      <c r="Z473" s="71" t="s">
        <v>1114</v>
      </c>
      <c r="AA473" s="55">
        <f t="shared" si="61"/>
        <v>54914</v>
      </c>
      <c r="AB473" s="54"/>
      <c r="AC473" s="54"/>
      <c r="AD473" s="63">
        <f t="shared" si="62"/>
        <v>5.0138259224013137E-4</v>
      </c>
      <c r="AE473" s="54"/>
    </row>
    <row r="474" spans="1:31" ht="15.75" customHeight="1">
      <c r="A474" s="12">
        <v>470</v>
      </c>
      <c r="B474" s="12">
        <v>1032150059</v>
      </c>
      <c r="C474" s="12">
        <v>0</v>
      </c>
      <c r="D474" s="13" t="s">
        <v>29</v>
      </c>
      <c r="E474" s="13" t="s">
        <v>917</v>
      </c>
      <c r="F474" s="13" t="s">
        <v>186</v>
      </c>
      <c r="G474" s="14" t="s">
        <v>186</v>
      </c>
      <c r="H474" s="14" t="s">
        <v>918</v>
      </c>
      <c r="I474" s="14" t="s">
        <v>187</v>
      </c>
      <c r="J474" s="20">
        <v>42</v>
      </c>
      <c r="K474" s="19">
        <v>3000</v>
      </c>
      <c r="L474" s="19">
        <f t="shared" si="35"/>
        <v>126000</v>
      </c>
      <c r="M474" s="17">
        <f t="shared" si="60"/>
        <v>5.7521038917449617E-4</v>
      </c>
      <c r="N474" s="21"/>
      <c r="O474" s="16">
        <v>2999</v>
      </c>
      <c r="P474" s="16" t="str">
        <f t="shared" si="56"/>
        <v>SI CUMPLE</v>
      </c>
      <c r="Q474" s="57" t="s">
        <v>1114</v>
      </c>
      <c r="R474" s="16">
        <v>2550</v>
      </c>
      <c r="S474" s="16" t="str">
        <f t="shared" si="58"/>
        <v>SI CUMPLE</v>
      </c>
      <c r="T474" s="57" t="s">
        <v>1113</v>
      </c>
      <c r="U474" s="16">
        <v>3000</v>
      </c>
      <c r="V474" s="16" t="str">
        <f t="shared" si="59"/>
        <v>SI CUMPLE</v>
      </c>
      <c r="W474" s="58" t="s">
        <v>1113</v>
      </c>
      <c r="X474" s="16">
        <v>2400</v>
      </c>
      <c r="Y474" s="78" t="str">
        <f t="shared" si="57"/>
        <v>SI CUMPLE</v>
      </c>
      <c r="Z474" s="71" t="s">
        <v>1114</v>
      </c>
      <c r="AA474" s="55">
        <f t="shared" si="61"/>
        <v>3000</v>
      </c>
      <c r="AB474" s="54"/>
      <c r="AC474" s="54"/>
      <c r="AD474" s="63">
        <f t="shared" si="62"/>
        <v>5.7521038917449617E-4</v>
      </c>
      <c r="AE474" s="54"/>
    </row>
    <row r="475" spans="1:31" ht="15.75" customHeight="1">
      <c r="A475" s="12">
        <v>471</v>
      </c>
      <c r="B475" s="12">
        <v>1031220073</v>
      </c>
      <c r="C475" s="12">
        <v>0</v>
      </c>
      <c r="D475" s="13" t="s">
        <v>29</v>
      </c>
      <c r="E475" s="13" t="s">
        <v>919</v>
      </c>
      <c r="F475" s="13" t="s">
        <v>186</v>
      </c>
      <c r="G475" s="14" t="s">
        <v>186</v>
      </c>
      <c r="H475" s="14" t="s">
        <v>920</v>
      </c>
      <c r="I475" s="14" t="s">
        <v>187</v>
      </c>
      <c r="J475" s="20">
        <v>35</v>
      </c>
      <c r="K475" s="19">
        <v>3047</v>
      </c>
      <c r="L475" s="19">
        <f t="shared" si="35"/>
        <v>106645</v>
      </c>
      <c r="M475" s="17">
        <f t="shared" si="60"/>
        <v>4.8685168217074714E-4</v>
      </c>
      <c r="N475" s="21" t="s">
        <v>198</v>
      </c>
      <c r="O475" s="16">
        <v>3046.2</v>
      </c>
      <c r="P475" s="16" t="str">
        <f t="shared" si="56"/>
        <v>SI CUMPLE</v>
      </c>
      <c r="Q475" s="57" t="s">
        <v>1114</v>
      </c>
      <c r="R475" s="16">
        <v>3047</v>
      </c>
      <c r="S475" s="16" t="str">
        <f t="shared" si="58"/>
        <v>SI CUMPLE</v>
      </c>
      <c r="T475" s="57" t="s">
        <v>1113</v>
      </c>
      <c r="U475" s="16">
        <v>3047</v>
      </c>
      <c r="V475" s="16" t="str">
        <f t="shared" si="59"/>
        <v>SI CUMPLE</v>
      </c>
      <c r="W475" s="58" t="s">
        <v>1113</v>
      </c>
      <c r="X475" s="16">
        <v>2437.7600000000002</v>
      </c>
      <c r="Y475" s="78" t="str">
        <f t="shared" si="57"/>
        <v>SI CUMPLE</v>
      </c>
      <c r="Z475" s="71" t="s">
        <v>1114</v>
      </c>
      <c r="AA475" s="55">
        <f t="shared" si="61"/>
        <v>3047</v>
      </c>
      <c r="AB475" s="54"/>
      <c r="AC475" s="54"/>
      <c r="AD475" s="63">
        <f t="shared" si="62"/>
        <v>4.8685168217074714E-4</v>
      </c>
      <c r="AE475" s="54"/>
    </row>
    <row r="476" spans="1:31" ht="15.75" customHeight="1">
      <c r="A476" s="12">
        <v>472</v>
      </c>
      <c r="B476" s="12">
        <v>1031830112</v>
      </c>
      <c r="C476" s="12">
        <v>0</v>
      </c>
      <c r="D476" s="13" t="s">
        <v>29</v>
      </c>
      <c r="E476" s="13" t="s">
        <v>921</v>
      </c>
      <c r="F476" s="13" t="s">
        <v>186</v>
      </c>
      <c r="G476" s="14" t="s">
        <v>186</v>
      </c>
      <c r="H476" s="14" t="s">
        <v>123</v>
      </c>
      <c r="I476" s="14" t="s">
        <v>187</v>
      </c>
      <c r="J476" s="20">
        <v>28</v>
      </c>
      <c r="K476" s="19">
        <v>3794</v>
      </c>
      <c r="L476" s="19">
        <f t="shared" si="35"/>
        <v>106232</v>
      </c>
      <c r="M476" s="17">
        <f t="shared" si="60"/>
        <v>4.8496627033956408E-4</v>
      </c>
      <c r="N476" s="21"/>
      <c r="O476" s="16">
        <v>3793</v>
      </c>
      <c r="P476" s="16" t="str">
        <f t="shared" si="56"/>
        <v>SI CUMPLE</v>
      </c>
      <c r="Q476" s="57" t="s">
        <v>1114</v>
      </c>
      <c r="R476" s="16">
        <v>3794</v>
      </c>
      <c r="S476" s="16" t="str">
        <f t="shared" si="58"/>
        <v>SI CUMPLE</v>
      </c>
      <c r="T476" s="57" t="s">
        <v>1113</v>
      </c>
      <c r="U476" s="16">
        <v>3200</v>
      </c>
      <c r="V476" s="16" t="str">
        <f t="shared" si="59"/>
        <v>SI CUMPLE</v>
      </c>
      <c r="W476" s="58" t="s">
        <v>1113</v>
      </c>
      <c r="X476" s="16">
        <v>3035.2</v>
      </c>
      <c r="Y476" s="78" t="str">
        <f t="shared" si="57"/>
        <v>SI CUMPLE</v>
      </c>
      <c r="Z476" s="71" t="s">
        <v>1114</v>
      </c>
      <c r="AA476" s="55">
        <f t="shared" si="61"/>
        <v>3200</v>
      </c>
      <c r="AB476" s="54"/>
      <c r="AC476" s="54"/>
      <c r="AD476" s="63">
        <f t="shared" si="62"/>
        <v>4.8496627033956408E-4</v>
      </c>
      <c r="AE476" s="54"/>
    </row>
    <row r="477" spans="1:31" ht="15.75" customHeight="1">
      <c r="A477" s="12">
        <v>473</v>
      </c>
      <c r="B477" s="12">
        <v>1031220011</v>
      </c>
      <c r="C477" s="12">
        <v>0</v>
      </c>
      <c r="D477" s="13" t="s">
        <v>29</v>
      </c>
      <c r="E477" s="13" t="s">
        <v>922</v>
      </c>
      <c r="F477" s="13" t="s">
        <v>186</v>
      </c>
      <c r="G477" s="14" t="s">
        <v>186</v>
      </c>
      <c r="H477" s="14" t="s">
        <v>383</v>
      </c>
      <c r="I477" s="14" t="s">
        <v>187</v>
      </c>
      <c r="J477" s="20">
        <v>203</v>
      </c>
      <c r="K477" s="19">
        <v>517</v>
      </c>
      <c r="L477" s="19">
        <f t="shared" si="35"/>
        <v>104951</v>
      </c>
      <c r="M477" s="17">
        <f t="shared" si="60"/>
        <v>4.7911829804962329E-4</v>
      </c>
      <c r="N477" s="21"/>
      <c r="O477" s="16">
        <v>516</v>
      </c>
      <c r="P477" s="16" t="str">
        <f t="shared" si="56"/>
        <v>SI CUMPLE</v>
      </c>
      <c r="Q477" s="57" t="s">
        <v>1114</v>
      </c>
      <c r="R477" s="16">
        <v>517</v>
      </c>
      <c r="S477" s="16" t="str">
        <f t="shared" si="58"/>
        <v>SI CUMPLE</v>
      </c>
      <c r="T477" s="57" t="s">
        <v>1113</v>
      </c>
      <c r="U477" s="16">
        <v>517</v>
      </c>
      <c r="V477" s="16" t="str">
        <f t="shared" si="59"/>
        <v>SI CUMPLE</v>
      </c>
      <c r="W477" s="58" t="s">
        <v>1113</v>
      </c>
      <c r="X477" s="16">
        <v>413.6</v>
      </c>
      <c r="Y477" s="78" t="str">
        <f t="shared" si="57"/>
        <v>SI CUMPLE</v>
      </c>
      <c r="Z477" s="71" t="s">
        <v>1114</v>
      </c>
      <c r="AA477" s="55">
        <f t="shared" si="61"/>
        <v>517</v>
      </c>
      <c r="AB477" s="54"/>
      <c r="AC477" s="54"/>
      <c r="AD477" s="63">
        <f t="shared" si="62"/>
        <v>4.7911829804962329E-4</v>
      </c>
      <c r="AE477" s="54"/>
    </row>
    <row r="478" spans="1:31" ht="15.75" customHeight="1">
      <c r="A478" s="12">
        <v>474</v>
      </c>
      <c r="B478" s="12">
        <v>1031820051</v>
      </c>
      <c r="C478" s="12">
        <v>0</v>
      </c>
      <c r="D478" s="13" t="s">
        <v>29</v>
      </c>
      <c r="E478" s="13" t="s">
        <v>923</v>
      </c>
      <c r="F478" s="13" t="s">
        <v>186</v>
      </c>
      <c r="G478" s="14" t="s">
        <v>186</v>
      </c>
      <c r="H478" s="14" t="s">
        <v>924</v>
      </c>
      <c r="I478" s="14" t="s">
        <v>187</v>
      </c>
      <c r="J478" s="20">
        <v>21</v>
      </c>
      <c r="K478" s="19">
        <v>4958</v>
      </c>
      <c r="L478" s="19">
        <f t="shared" si="35"/>
        <v>104118</v>
      </c>
      <c r="M478" s="17">
        <f t="shared" si="60"/>
        <v>4.7531551825452526E-4</v>
      </c>
      <c r="N478" s="21"/>
      <c r="O478" s="16">
        <v>4957</v>
      </c>
      <c r="P478" s="16" t="str">
        <f t="shared" si="56"/>
        <v>SI CUMPLE</v>
      </c>
      <c r="Q478" s="57" t="s">
        <v>1114</v>
      </c>
      <c r="R478" s="16">
        <v>4958</v>
      </c>
      <c r="S478" s="16" t="str">
        <f t="shared" si="58"/>
        <v>SI CUMPLE</v>
      </c>
      <c r="T478" s="57" t="s">
        <v>1113</v>
      </c>
      <c r="U478" s="16">
        <v>4958</v>
      </c>
      <c r="V478" s="16" t="str">
        <f t="shared" si="59"/>
        <v>SI CUMPLE</v>
      </c>
      <c r="W478" s="58" t="s">
        <v>1113</v>
      </c>
      <c r="X478" s="16">
        <v>3966.4</v>
      </c>
      <c r="Y478" s="78" t="str">
        <f t="shared" si="57"/>
        <v>SI CUMPLE</v>
      </c>
      <c r="Z478" s="71" t="s">
        <v>1114</v>
      </c>
      <c r="AA478" s="55">
        <f t="shared" si="61"/>
        <v>4958</v>
      </c>
      <c r="AB478" s="54"/>
      <c r="AC478" s="54"/>
      <c r="AD478" s="63">
        <f t="shared" si="62"/>
        <v>4.7531551825452526E-4</v>
      </c>
      <c r="AE478" s="54"/>
    </row>
    <row r="479" spans="1:31" ht="15.75" customHeight="1">
      <c r="A479" s="12">
        <v>475</v>
      </c>
      <c r="B479" s="12">
        <v>1032150013</v>
      </c>
      <c r="C479" s="12">
        <v>0</v>
      </c>
      <c r="D479" s="13" t="s">
        <v>29</v>
      </c>
      <c r="E479" s="13" t="s">
        <v>925</v>
      </c>
      <c r="F479" s="13" t="s">
        <v>186</v>
      </c>
      <c r="G479" s="14" t="s">
        <v>186</v>
      </c>
      <c r="H479" s="14" t="s">
        <v>926</v>
      </c>
      <c r="I479" s="14" t="s">
        <v>187</v>
      </c>
      <c r="J479" s="20">
        <v>49</v>
      </c>
      <c r="K479" s="19">
        <v>2108</v>
      </c>
      <c r="L479" s="19">
        <f t="shared" si="35"/>
        <v>103292</v>
      </c>
      <c r="M479" s="17">
        <f t="shared" si="60"/>
        <v>4.7154469459215914E-4</v>
      </c>
      <c r="N479" s="21"/>
      <c r="O479" s="16">
        <v>2107</v>
      </c>
      <c r="P479" s="16" t="str">
        <f t="shared" si="56"/>
        <v>SI CUMPLE</v>
      </c>
      <c r="Q479" s="57" t="s">
        <v>1114</v>
      </c>
      <c r="R479" s="16">
        <v>2108</v>
      </c>
      <c r="S479" s="16" t="str">
        <f t="shared" si="58"/>
        <v>SI CUMPLE</v>
      </c>
      <c r="T479" s="57" t="s">
        <v>1113</v>
      </c>
      <c r="U479" s="16">
        <v>2108</v>
      </c>
      <c r="V479" s="16" t="str">
        <f t="shared" si="59"/>
        <v>SI CUMPLE</v>
      </c>
      <c r="W479" s="58" t="s">
        <v>1113</v>
      </c>
      <c r="X479" s="16">
        <v>1686.4</v>
      </c>
      <c r="Y479" s="78" t="str">
        <f t="shared" si="57"/>
        <v>SI CUMPLE</v>
      </c>
      <c r="Z479" s="71" t="s">
        <v>1114</v>
      </c>
      <c r="AA479" s="55">
        <f t="shared" si="61"/>
        <v>2108</v>
      </c>
      <c r="AB479" s="54"/>
      <c r="AC479" s="54"/>
      <c r="AD479" s="63">
        <f t="shared" si="62"/>
        <v>4.7154469459215914E-4</v>
      </c>
      <c r="AE479" s="54"/>
    </row>
    <row r="480" spans="1:31" ht="15.75" customHeight="1">
      <c r="A480" s="12">
        <v>476</v>
      </c>
      <c r="B480" s="12">
        <v>1031810013</v>
      </c>
      <c r="C480" s="12">
        <v>0</v>
      </c>
      <c r="D480" s="13" t="s">
        <v>29</v>
      </c>
      <c r="E480" s="13" t="s">
        <v>927</v>
      </c>
      <c r="F480" s="13" t="s">
        <v>186</v>
      </c>
      <c r="G480" s="14" t="s">
        <v>186</v>
      </c>
      <c r="H480" s="14" t="s">
        <v>928</v>
      </c>
      <c r="I480" s="14" t="s">
        <v>187</v>
      </c>
      <c r="J480" s="20">
        <v>210</v>
      </c>
      <c r="K480" s="19">
        <v>492</v>
      </c>
      <c r="L480" s="19">
        <f t="shared" si="35"/>
        <v>103320</v>
      </c>
      <c r="M480" s="17">
        <f t="shared" si="60"/>
        <v>4.7167251912308677E-4</v>
      </c>
      <c r="N480" s="21"/>
      <c r="O480" s="16">
        <v>490.5</v>
      </c>
      <c r="P480" s="16" t="str">
        <f t="shared" si="56"/>
        <v>SI CUMPLE</v>
      </c>
      <c r="Q480" s="57" t="s">
        <v>1114</v>
      </c>
      <c r="R480" s="16">
        <v>491</v>
      </c>
      <c r="S480" s="16" t="str">
        <f t="shared" si="58"/>
        <v>SI CUMPLE</v>
      </c>
      <c r="T480" s="57" t="s">
        <v>1113</v>
      </c>
      <c r="U480" s="16">
        <v>492</v>
      </c>
      <c r="V480" s="16" t="str">
        <f t="shared" si="59"/>
        <v>SI CUMPLE</v>
      </c>
      <c r="W480" s="58" t="s">
        <v>1113</v>
      </c>
      <c r="X480" s="16">
        <v>393.2</v>
      </c>
      <c r="Y480" s="78" t="str">
        <f t="shared" si="57"/>
        <v>SI CUMPLE</v>
      </c>
      <c r="Z480" s="71" t="s">
        <v>1114</v>
      </c>
      <c r="AA480" s="55">
        <f t="shared" si="61"/>
        <v>492</v>
      </c>
      <c r="AB480" s="54"/>
      <c r="AC480" s="54"/>
      <c r="AD480" s="63">
        <f t="shared" si="62"/>
        <v>4.7167251912308677E-4</v>
      </c>
      <c r="AE480" s="54"/>
    </row>
    <row r="481" spans="1:31" ht="15.75" customHeight="1">
      <c r="A481" s="12">
        <v>477</v>
      </c>
      <c r="B481" s="12">
        <v>1031210050</v>
      </c>
      <c r="C481" s="12">
        <v>0</v>
      </c>
      <c r="D481" s="13" t="s">
        <v>29</v>
      </c>
      <c r="E481" s="13" t="s">
        <v>929</v>
      </c>
      <c r="F481" s="13" t="s">
        <v>186</v>
      </c>
      <c r="G481" s="14" t="s">
        <v>186</v>
      </c>
      <c r="H481" s="14" t="s">
        <v>930</v>
      </c>
      <c r="I481" s="14" t="s">
        <v>187</v>
      </c>
      <c r="J481" s="20">
        <v>105</v>
      </c>
      <c r="K481" s="19">
        <v>927</v>
      </c>
      <c r="L481" s="19">
        <f t="shared" si="35"/>
        <v>97335</v>
      </c>
      <c r="M481" s="17">
        <f t="shared" si="60"/>
        <v>4.4435002563729826E-4</v>
      </c>
      <c r="N481" s="21"/>
      <c r="O481" s="16">
        <v>926</v>
      </c>
      <c r="P481" s="16" t="str">
        <f t="shared" si="56"/>
        <v>SI CUMPLE</v>
      </c>
      <c r="Q481" s="57" t="s">
        <v>1114</v>
      </c>
      <c r="R481" s="16">
        <v>927</v>
      </c>
      <c r="S481" s="16" t="str">
        <f t="shared" si="58"/>
        <v>SI CUMPLE</v>
      </c>
      <c r="T481" s="57" t="s">
        <v>1113</v>
      </c>
      <c r="U481" s="16">
        <v>927</v>
      </c>
      <c r="V481" s="16" t="str">
        <f t="shared" si="59"/>
        <v>SI CUMPLE</v>
      </c>
      <c r="W481" s="58" t="s">
        <v>1113</v>
      </c>
      <c r="X481" s="16">
        <v>741.6</v>
      </c>
      <c r="Y481" s="78" t="str">
        <f t="shared" si="57"/>
        <v>SI CUMPLE</v>
      </c>
      <c r="Z481" s="71" t="s">
        <v>1114</v>
      </c>
      <c r="AA481" s="55">
        <f t="shared" si="61"/>
        <v>927</v>
      </c>
      <c r="AB481" s="54"/>
      <c r="AC481" s="54"/>
      <c r="AD481" s="63">
        <f t="shared" si="62"/>
        <v>4.4435002563729826E-4</v>
      </c>
      <c r="AE481" s="54"/>
    </row>
    <row r="482" spans="1:31" ht="15.75" customHeight="1">
      <c r="A482" s="12">
        <v>478</v>
      </c>
      <c r="B482" s="12">
        <v>1031211146</v>
      </c>
      <c r="C482" s="12">
        <v>0</v>
      </c>
      <c r="D482" s="13" t="s">
        <v>29</v>
      </c>
      <c r="E482" s="13" t="s">
        <v>931</v>
      </c>
      <c r="F482" s="13" t="s">
        <v>932</v>
      </c>
      <c r="G482" s="13" t="s">
        <v>471</v>
      </c>
      <c r="H482" s="14" t="s">
        <v>933</v>
      </c>
      <c r="I482" s="14" t="s">
        <v>187</v>
      </c>
      <c r="J482" s="20">
        <v>49</v>
      </c>
      <c r="K482" s="19">
        <v>1986</v>
      </c>
      <c r="L482" s="19">
        <f t="shared" si="35"/>
        <v>97314</v>
      </c>
      <c r="M482" s="17">
        <f t="shared" si="60"/>
        <v>4.4425415723910248E-4</v>
      </c>
      <c r="N482" s="21"/>
      <c r="O482" s="16">
        <v>1985.06</v>
      </c>
      <c r="P482" s="16" t="str">
        <f t="shared" si="56"/>
        <v>SI CUMPLE</v>
      </c>
      <c r="Q482" s="57" t="s">
        <v>1114</v>
      </c>
      <c r="R482" s="16">
        <v>1986</v>
      </c>
      <c r="S482" s="16" t="str">
        <f t="shared" si="58"/>
        <v>SI CUMPLE</v>
      </c>
      <c r="T482" s="57" t="s">
        <v>1113</v>
      </c>
      <c r="U482" s="16">
        <v>1986</v>
      </c>
      <c r="V482" s="16" t="str">
        <f t="shared" si="59"/>
        <v>SI CUMPLE</v>
      </c>
      <c r="W482" s="58" t="s">
        <v>1113</v>
      </c>
      <c r="X482" s="16">
        <v>1588.848</v>
      </c>
      <c r="Y482" s="78" t="str">
        <f t="shared" si="57"/>
        <v>SI CUMPLE</v>
      </c>
      <c r="Z482" s="71" t="s">
        <v>1114</v>
      </c>
      <c r="AA482" s="55">
        <f t="shared" si="61"/>
        <v>1986</v>
      </c>
      <c r="AB482" s="54"/>
      <c r="AC482" s="54"/>
      <c r="AD482" s="63">
        <f t="shared" si="62"/>
        <v>4.4425415723910248E-4</v>
      </c>
      <c r="AE482" s="54"/>
    </row>
    <row r="483" spans="1:31" ht="15.75" customHeight="1">
      <c r="A483" s="12">
        <v>479</v>
      </c>
      <c r="B483" s="12">
        <v>1032910027</v>
      </c>
      <c r="C483" s="12">
        <v>0</v>
      </c>
      <c r="D483" s="13" t="s">
        <v>29</v>
      </c>
      <c r="E483" s="13" t="s">
        <v>934</v>
      </c>
      <c r="F483" s="13" t="s">
        <v>186</v>
      </c>
      <c r="G483" s="14" t="s">
        <v>186</v>
      </c>
      <c r="H483" s="14" t="s">
        <v>146</v>
      </c>
      <c r="I483" s="14" t="s">
        <v>187</v>
      </c>
      <c r="J483" s="20">
        <v>7</v>
      </c>
      <c r="K483" s="19">
        <v>13876</v>
      </c>
      <c r="L483" s="19">
        <f t="shared" si="35"/>
        <v>97132</v>
      </c>
      <c r="M483" s="17">
        <f t="shared" si="60"/>
        <v>4.4342329778807266E-4</v>
      </c>
      <c r="N483" s="21"/>
      <c r="O483" s="16">
        <v>13875</v>
      </c>
      <c r="P483" s="16" t="str">
        <f t="shared" si="56"/>
        <v>SI CUMPLE</v>
      </c>
      <c r="Q483" s="57" t="s">
        <v>1114</v>
      </c>
      <c r="R483" s="16">
        <v>13876</v>
      </c>
      <c r="S483" s="16" t="str">
        <f t="shared" si="58"/>
        <v>SI CUMPLE</v>
      </c>
      <c r="T483" s="57" t="s">
        <v>1113</v>
      </c>
      <c r="U483" s="16">
        <v>13876</v>
      </c>
      <c r="V483" s="16" t="str">
        <f t="shared" si="59"/>
        <v>SI CUMPLE</v>
      </c>
      <c r="W483" s="58" t="s">
        <v>1113</v>
      </c>
      <c r="X483" s="16">
        <v>11100.8</v>
      </c>
      <c r="Y483" s="78" t="str">
        <f t="shared" si="57"/>
        <v>SI CUMPLE</v>
      </c>
      <c r="Z483" s="71" t="s">
        <v>1114</v>
      </c>
      <c r="AA483" s="55">
        <f t="shared" si="61"/>
        <v>13876</v>
      </c>
      <c r="AB483" s="54"/>
      <c r="AC483" s="54"/>
      <c r="AD483" s="63">
        <f t="shared" si="62"/>
        <v>4.4342329778807266E-4</v>
      </c>
      <c r="AE483" s="54"/>
    </row>
    <row r="484" spans="1:31" ht="15.75" customHeight="1">
      <c r="A484" s="12">
        <v>480</v>
      </c>
      <c r="B484" s="12">
        <v>1032910026</v>
      </c>
      <c r="C484" s="12">
        <v>0</v>
      </c>
      <c r="D484" s="13" t="s">
        <v>29</v>
      </c>
      <c r="E484" s="13" t="s">
        <v>935</v>
      </c>
      <c r="F484" s="14" t="s">
        <v>186</v>
      </c>
      <c r="G484" s="14" t="s">
        <v>186</v>
      </c>
      <c r="H484" s="14" t="s">
        <v>936</v>
      </c>
      <c r="I484" s="14" t="s">
        <v>187</v>
      </c>
      <c r="J484" s="20">
        <v>7</v>
      </c>
      <c r="K484" s="19">
        <v>13817</v>
      </c>
      <c r="L484" s="19">
        <f t="shared" si="35"/>
        <v>96719</v>
      </c>
      <c r="M484" s="17">
        <f t="shared" si="60"/>
        <v>4.415378859568896E-4</v>
      </c>
      <c r="N484" s="21"/>
      <c r="O484" s="16">
        <v>13816.47</v>
      </c>
      <c r="P484" s="16" t="str">
        <f t="shared" si="56"/>
        <v>SI CUMPLE</v>
      </c>
      <c r="Q484" s="57" t="s">
        <v>1114</v>
      </c>
      <c r="R484" s="16">
        <v>13817</v>
      </c>
      <c r="S484" s="16" t="str">
        <f t="shared" si="58"/>
        <v>SI CUMPLE</v>
      </c>
      <c r="T484" s="57" t="s">
        <v>1113</v>
      </c>
      <c r="U484" s="16">
        <v>13817</v>
      </c>
      <c r="V484" s="16" t="str">
        <f t="shared" si="59"/>
        <v>SI CUMPLE</v>
      </c>
      <c r="W484" s="58" t="s">
        <v>1113</v>
      </c>
      <c r="X484" s="16">
        <v>11053.975999999999</v>
      </c>
      <c r="Y484" s="78" t="str">
        <f t="shared" si="57"/>
        <v>SI CUMPLE</v>
      </c>
      <c r="Z484" s="71" t="s">
        <v>1114</v>
      </c>
      <c r="AA484" s="55">
        <f t="shared" si="61"/>
        <v>13817</v>
      </c>
      <c r="AB484" s="54"/>
      <c r="AC484" s="54"/>
      <c r="AD484" s="63">
        <f t="shared" si="62"/>
        <v>4.415378859568896E-4</v>
      </c>
      <c r="AE484" s="54"/>
    </row>
    <row r="485" spans="1:31" ht="15.75" customHeight="1">
      <c r="A485" s="12">
        <v>481</v>
      </c>
      <c r="B485" s="12">
        <v>1031250007</v>
      </c>
      <c r="C485" s="12">
        <v>0</v>
      </c>
      <c r="D485" s="13" t="s">
        <v>29</v>
      </c>
      <c r="E485" s="13" t="s">
        <v>937</v>
      </c>
      <c r="F485" s="13" t="s">
        <v>186</v>
      </c>
      <c r="G485" s="14" t="s">
        <v>186</v>
      </c>
      <c r="H485" s="14" t="s">
        <v>102</v>
      </c>
      <c r="I485" s="14" t="s">
        <v>187</v>
      </c>
      <c r="J485" s="20">
        <v>161</v>
      </c>
      <c r="K485" s="19">
        <v>600</v>
      </c>
      <c r="L485" s="19">
        <f t="shared" si="35"/>
        <v>96600</v>
      </c>
      <c r="M485" s="17">
        <f t="shared" si="60"/>
        <v>4.40994631700447E-4</v>
      </c>
      <c r="N485" s="21"/>
      <c r="O485" s="16">
        <v>599</v>
      </c>
      <c r="P485" s="16" t="str">
        <f t="shared" si="56"/>
        <v>SI CUMPLE</v>
      </c>
      <c r="Q485" s="57" t="s">
        <v>1114</v>
      </c>
      <c r="R485" s="16">
        <v>600</v>
      </c>
      <c r="S485" s="16" t="str">
        <f t="shared" si="58"/>
        <v>SI CUMPLE</v>
      </c>
      <c r="T485" s="57" t="s">
        <v>1113</v>
      </c>
      <c r="U485" s="16">
        <v>600</v>
      </c>
      <c r="V485" s="16" t="str">
        <f t="shared" si="59"/>
        <v>SI CUMPLE</v>
      </c>
      <c r="W485" s="58" t="s">
        <v>1113</v>
      </c>
      <c r="X485" s="16">
        <v>480</v>
      </c>
      <c r="Y485" s="78" t="str">
        <f t="shared" si="57"/>
        <v>SI CUMPLE</v>
      </c>
      <c r="Z485" s="71" t="s">
        <v>1114</v>
      </c>
      <c r="AA485" s="55">
        <f t="shared" si="61"/>
        <v>600</v>
      </c>
      <c r="AB485" s="54"/>
      <c r="AC485" s="54"/>
      <c r="AD485" s="63">
        <f t="shared" si="62"/>
        <v>4.40994631700447E-4</v>
      </c>
      <c r="AE485" s="54"/>
    </row>
    <row r="486" spans="1:31" ht="15.75" customHeight="1">
      <c r="A486" s="12">
        <v>482</v>
      </c>
      <c r="B486" s="12">
        <v>1031880006</v>
      </c>
      <c r="C486" s="12">
        <v>0</v>
      </c>
      <c r="D486" s="13" t="s">
        <v>29</v>
      </c>
      <c r="E486" s="13" t="s">
        <v>938</v>
      </c>
      <c r="F486" s="13" t="s">
        <v>186</v>
      </c>
      <c r="G486" s="14" t="s">
        <v>186</v>
      </c>
      <c r="H486" s="14" t="s">
        <v>939</v>
      </c>
      <c r="I486" s="14" t="s">
        <v>187</v>
      </c>
      <c r="J486" s="20">
        <v>35</v>
      </c>
      <c r="K486" s="19">
        <v>2745</v>
      </c>
      <c r="L486" s="19">
        <f t="shared" si="35"/>
        <v>96075</v>
      </c>
      <c r="M486" s="17">
        <f t="shared" si="60"/>
        <v>4.385979217455533E-4</v>
      </c>
      <c r="N486" s="21"/>
      <c r="O486" s="16">
        <v>2744</v>
      </c>
      <c r="P486" s="16" t="str">
        <f t="shared" si="56"/>
        <v>SI CUMPLE</v>
      </c>
      <c r="Q486" s="57" t="s">
        <v>1114</v>
      </c>
      <c r="R486" s="16">
        <v>2745</v>
      </c>
      <c r="S486" s="16" t="str">
        <f t="shared" si="58"/>
        <v>SI CUMPLE</v>
      </c>
      <c r="T486" s="57" t="s">
        <v>1113</v>
      </c>
      <c r="U486" s="16">
        <v>2745</v>
      </c>
      <c r="V486" s="16" t="str">
        <f t="shared" si="59"/>
        <v>SI CUMPLE</v>
      </c>
      <c r="W486" s="58" t="s">
        <v>1113</v>
      </c>
      <c r="X486" s="16">
        <v>2196</v>
      </c>
      <c r="Y486" s="78" t="str">
        <f t="shared" si="57"/>
        <v>SI CUMPLE</v>
      </c>
      <c r="Z486" s="71" t="s">
        <v>1114</v>
      </c>
      <c r="AA486" s="55">
        <f t="shared" si="61"/>
        <v>2745</v>
      </c>
      <c r="AB486" s="54"/>
      <c r="AC486" s="54"/>
      <c r="AD486" s="63">
        <f t="shared" si="62"/>
        <v>4.385979217455533E-4</v>
      </c>
      <c r="AE486" s="54"/>
    </row>
    <row r="487" spans="1:31" ht="15.75" customHeight="1">
      <c r="A487" s="12">
        <v>483</v>
      </c>
      <c r="B487" s="12">
        <v>1033710050</v>
      </c>
      <c r="C487" s="12">
        <v>0</v>
      </c>
      <c r="D487" s="13" t="s">
        <v>29</v>
      </c>
      <c r="E487" s="13" t="s">
        <v>940</v>
      </c>
      <c r="F487" s="13" t="s">
        <v>31</v>
      </c>
      <c r="G487" s="14" t="s">
        <v>79</v>
      </c>
      <c r="H487" s="14" t="s">
        <v>941</v>
      </c>
      <c r="I487" s="14" t="s">
        <v>34</v>
      </c>
      <c r="J487" s="20">
        <v>1</v>
      </c>
      <c r="K487" s="19">
        <v>94629</v>
      </c>
      <c r="L487" s="19">
        <f t="shared" si="35"/>
        <v>94629</v>
      </c>
      <c r="M487" s="17">
        <f t="shared" si="60"/>
        <v>4.3199669775550309E-4</v>
      </c>
      <c r="N487" s="21"/>
      <c r="O487" s="16">
        <v>94628</v>
      </c>
      <c r="P487" s="16" t="str">
        <f t="shared" si="56"/>
        <v>SI CUMPLE</v>
      </c>
      <c r="Q487" s="57" t="s">
        <v>1114</v>
      </c>
      <c r="R487" s="16">
        <v>94629</v>
      </c>
      <c r="S487" s="16" t="str">
        <f t="shared" si="58"/>
        <v>SI CUMPLE</v>
      </c>
      <c r="T487" s="57" t="s">
        <v>1113</v>
      </c>
      <c r="U487" s="16">
        <v>94629</v>
      </c>
      <c r="V487" s="16" t="str">
        <f t="shared" si="59"/>
        <v>SI CUMPLE</v>
      </c>
      <c r="W487" s="58" t="s">
        <v>1113</v>
      </c>
      <c r="X487" s="16">
        <v>75703.199999999997</v>
      </c>
      <c r="Y487" s="78" t="str">
        <f t="shared" si="57"/>
        <v>SI CUMPLE</v>
      </c>
      <c r="Z487" s="71" t="s">
        <v>1114</v>
      </c>
      <c r="AA487" s="55">
        <f t="shared" si="61"/>
        <v>94629</v>
      </c>
      <c r="AB487" s="54"/>
      <c r="AC487" s="54"/>
      <c r="AD487" s="63">
        <f t="shared" si="62"/>
        <v>4.3199669775550309E-4</v>
      </c>
      <c r="AE487" s="54"/>
    </row>
    <row r="488" spans="1:31" ht="15.75" customHeight="1">
      <c r="A488" s="12">
        <v>484</v>
      </c>
      <c r="B488" s="12">
        <v>1032010120</v>
      </c>
      <c r="C488" s="12">
        <v>0</v>
      </c>
      <c r="D488" s="13" t="s">
        <v>29</v>
      </c>
      <c r="E488" s="13" t="s">
        <v>882</v>
      </c>
      <c r="F488" s="13" t="s">
        <v>186</v>
      </c>
      <c r="G488" s="14" t="s">
        <v>186</v>
      </c>
      <c r="H488" s="14" t="s">
        <v>942</v>
      </c>
      <c r="I488" s="14" t="s">
        <v>187</v>
      </c>
      <c r="J488" s="20">
        <v>154</v>
      </c>
      <c r="K488" s="19">
        <v>884</v>
      </c>
      <c r="L488" s="19">
        <f t="shared" si="35"/>
        <v>136136</v>
      </c>
      <c r="M488" s="17">
        <f t="shared" si="60"/>
        <v>6.2148286937031112E-4</v>
      </c>
      <c r="N488" s="21"/>
      <c r="O488" s="16">
        <v>882.62</v>
      </c>
      <c r="P488" s="16" t="str">
        <f t="shared" si="56"/>
        <v>SI CUMPLE</v>
      </c>
      <c r="Q488" s="57" t="s">
        <v>1114</v>
      </c>
      <c r="R488" s="16">
        <v>883</v>
      </c>
      <c r="S488" s="16" t="str">
        <f t="shared" si="58"/>
        <v>SI CUMPLE</v>
      </c>
      <c r="T488" s="57" t="s">
        <v>1113</v>
      </c>
      <c r="U488" s="16">
        <v>800</v>
      </c>
      <c r="V488" s="16" t="str">
        <f t="shared" si="59"/>
        <v>SI CUMPLE</v>
      </c>
      <c r="W488" s="58" t="s">
        <v>1113</v>
      </c>
      <c r="X488" s="16">
        <v>706.89600000000007</v>
      </c>
      <c r="Y488" s="78" t="str">
        <f t="shared" si="57"/>
        <v>SI CUMPLE</v>
      </c>
      <c r="Z488" s="71" t="s">
        <v>1114</v>
      </c>
      <c r="AA488" s="55">
        <f t="shared" si="61"/>
        <v>800</v>
      </c>
      <c r="AB488" s="54"/>
      <c r="AC488" s="54"/>
      <c r="AD488" s="63">
        <f t="shared" si="62"/>
        <v>6.2148286937031112E-4</v>
      </c>
      <c r="AE488" s="54"/>
    </row>
    <row r="489" spans="1:31" ht="15.75" customHeight="1">
      <c r="A489" s="12">
        <v>485</v>
      </c>
      <c r="B489" s="12">
        <v>1031620149</v>
      </c>
      <c r="C489" s="12">
        <v>0</v>
      </c>
      <c r="D489" s="13" t="s">
        <v>29</v>
      </c>
      <c r="E489" s="13" t="s">
        <v>943</v>
      </c>
      <c r="F489" s="13" t="s">
        <v>186</v>
      </c>
      <c r="G489" s="14" t="s">
        <v>186</v>
      </c>
      <c r="H489" s="14" t="s">
        <v>944</v>
      </c>
      <c r="I489" s="14" t="s">
        <v>187</v>
      </c>
      <c r="J489" s="20">
        <v>1</v>
      </c>
      <c r="K489" s="19">
        <v>94266</v>
      </c>
      <c r="L489" s="19">
        <f t="shared" si="35"/>
        <v>94266</v>
      </c>
      <c r="M489" s="17">
        <f t="shared" si="60"/>
        <v>4.3033954401526232E-4</v>
      </c>
      <c r="N489" s="21"/>
      <c r="O489" s="16">
        <v>94265</v>
      </c>
      <c r="P489" s="16" t="str">
        <f t="shared" ref="P489:P552" si="63">IF(O489&lt;=K489,"SI CUMPLE","NO CUMPLE")</f>
        <v>SI CUMPLE</v>
      </c>
      <c r="Q489" s="57" t="s">
        <v>1114</v>
      </c>
      <c r="R489" s="16">
        <v>94266</v>
      </c>
      <c r="S489" s="16" t="str">
        <f t="shared" si="58"/>
        <v>SI CUMPLE</v>
      </c>
      <c r="T489" s="57" t="s">
        <v>1113</v>
      </c>
      <c r="U489" s="16">
        <v>94266</v>
      </c>
      <c r="V489" s="16" t="str">
        <f t="shared" si="59"/>
        <v>SI CUMPLE</v>
      </c>
      <c r="W489" s="58" t="s">
        <v>1113</v>
      </c>
      <c r="X489" s="16">
        <v>75412.800000000003</v>
      </c>
      <c r="Y489" s="78" t="str">
        <f t="shared" ref="Y489:Y552" si="64">IF(X489&lt;=K489,"SI CUMPLE","NO CUMPLE")</f>
        <v>SI CUMPLE</v>
      </c>
      <c r="Z489" s="71" t="s">
        <v>1114</v>
      </c>
      <c r="AA489" s="55">
        <f t="shared" si="61"/>
        <v>94266</v>
      </c>
      <c r="AB489" s="54"/>
      <c r="AC489" s="54"/>
      <c r="AD489" s="63">
        <f t="shared" si="62"/>
        <v>4.3033954401526232E-4</v>
      </c>
      <c r="AE489" s="54"/>
    </row>
    <row r="490" spans="1:31" ht="15.75" customHeight="1">
      <c r="A490" s="12">
        <v>486</v>
      </c>
      <c r="B490" s="12">
        <v>1031830019</v>
      </c>
      <c r="C490" s="12">
        <v>0</v>
      </c>
      <c r="D490" s="13" t="s">
        <v>29</v>
      </c>
      <c r="E490" s="13" t="s">
        <v>945</v>
      </c>
      <c r="F490" s="13" t="s">
        <v>186</v>
      </c>
      <c r="G490" s="14" t="s">
        <v>825</v>
      </c>
      <c r="H490" s="14" t="s">
        <v>383</v>
      </c>
      <c r="I490" s="14" t="s">
        <v>187</v>
      </c>
      <c r="J490" s="20">
        <v>49</v>
      </c>
      <c r="K490" s="19">
        <v>1895</v>
      </c>
      <c r="L490" s="19">
        <f t="shared" si="35"/>
        <v>92855</v>
      </c>
      <c r="M490" s="17">
        <f t="shared" si="60"/>
        <v>4.2389810068887176E-4</v>
      </c>
      <c r="N490" s="21"/>
      <c r="O490" s="16">
        <v>1893.5</v>
      </c>
      <c r="P490" s="16" t="str">
        <f t="shared" si="63"/>
        <v>SI CUMPLE</v>
      </c>
      <c r="Q490" s="57" t="s">
        <v>1114</v>
      </c>
      <c r="R490" s="16">
        <v>1894</v>
      </c>
      <c r="S490" s="16" t="str">
        <f t="shared" si="58"/>
        <v>SI CUMPLE</v>
      </c>
      <c r="T490" s="57" t="s">
        <v>1113</v>
      </c>
      <c r="U490" s="16">
        <v>1895</v>
      </c>
      <c r="V490" s="16" t="str">
        <f t="shared" si="59"/>
        <v>SI CUMPLE</v>
      </c>
      <c r="W490" s="58" t="s">
        <v>1113</v>
      </c>
      <c r="X490" s="16">
        <v>1515.6</v>
      </c>
      <c r="Y490" s="78" t="str">
        <f t="shared" si="64"/>
        <v>SI CUMPLE</v>
      </c>
      <c r="Z490" s="71" t="s">
        <v>1114</v>
      </c>
      <c r="AA490" s="55">
        <f t="shared" si="61"/>
        <v>1895</v>
      </c>
      <c r="AB490" s="54"/>
      <c r="AC490" s="54"/>
      <c r="AD490" s="63">
        <f t="shared" si="62"/>
        <v>4.2389810068887176E-4</v>
      </c>
      <c r="AE490" s="54"/>
    </row>
    <row r="491" spans="1:31" ht="15.75" customHeight="1">
      <c r="A491" s="12">
        <v>487</v>
      </c>
      <c r="B491" s="12">
        <v>1032210044</v>
      </c>
      <c r="C491" s="12">
        <v>0</v>
      </c>
      <c r="D491" s="13" t="s">
        <v>29</v>
      </c>
      <c r="E491" s="13" t="s">
        <v>802</v>
      </c>
      <c r="F491" s="13" t="s">
        <v>31</v>
      </c>
      <c r="G491" s="14" t="s">
        <v>49</v>
      </c>
      <c r="H491" s="14" t="s">
        <v>946</v>
      </c>
      <c r="I491" s="14" t="s">
        <v>34</v>
      </c>
      <c r="J491" s="20">
        <v>1</v>
      </c>
      <c r="K491" s="19">
        <v>89831</v>
      </c>
      <c r="L491" s="19">
        <f t="shared" si="35"/>
        <v>89831</v>
      </c>
      <c r="M491" s="17">
        <f t="shared" si="60"/>
        <v>4.1009305134868381E-4</v>
      </c>
      <c r="N491" s="21"/>
      <c r="O491" s="16">
        <v>89830.399999999994</v>
      </c>
      <c r="P491" s="16" t="str">
        <f t="shared" si="63"/>
        <v>SI CUMPLE</v>
      </c>
      <c r="Q491" s="57" t="s">
        <v>1114</v>
      </c>
      <c r="R491" s="16">
        <v>89831</v>
      </c>
      <c r="S491" s="16" t="str">
        <f t="shared" si="58"/>
        <v>SI CUMPLE</v>
      </c>
      <c r="T491" s="57" t="s">
        <v>1114</v>
      </c>
      <c r="U491" s="16">
        <v>89831</v>
      </c>
      <c r="V491" s="16" t="str">
        <f t="shared" si="59"/>
        <v>SI CUMPLE</v>
      </c>
      <c r="W491" s="58" t="s">
        <v>1113</v>
      </c>
      <c r="X491" s="16">
        <v>71865.119999999995</v>
      </c>
      <c r="Y491" s="78" t="str">
        <f t="shared" si="64"/>
        <v>SI CUMPLE</v>
      </c>
      <c r="Z491" s="71" t="s">
        <v>1114</v>
      </c>
      <c r="AA491" s="55">
        <f t="shared" si="61"/>
        <v>89831</v>
      </c>
      <c r="AB491" s="54"/>
      <c r="AC491" s="54"/>
      <c r="AD491" s="63">
        <f t="shared" si="62"/>
        <v>4.1009305134868381E-4</v>
      </c>
      <c r="AE491" s="54"/>
    </row>
    <row r="492" spans="1:31" ht="15.75" customHeight="1">
      <c r="A492" s="12">
        <v>488</v>
      </c>
      <c r="B492" s="12">
        <v>1031211185</v>
      </c>
      <c r="C492" s="12">
        <v>0</v>
      </c>
      <c r="D492" s="13" t="s">
        <v>29</v>
      </c>
      <c r="E492" s="13" t="s">
        <v>947</v>
      </c>
      <c r="F492" s="13" t="s">
        <v>186</v>
      </c>
      <c r="G492" s="14" t="s">
        <v>186</v>
      </c>
      <c r="H492" s="14" t="s">
        <v>948</v>
      </c>
      <c r="I492" s="14" t="s">
        <v>187</v>
      </c>
      <c r="J492" s="20">
        <v>56</v>
      </c>
      <c r="K492" s="19">
        <v>1587</v>
      </c>
      <c r="L492" s="19">
        <f t="shared" si="35"/>
        <v>88872</v>
      </c>
      <c r="M492" s="17">
        <f t="shared" si="60"/>
        <v>4.0571506116441122E-4</v>
      </c>
      <c r="N492" s="21"/>
      <c r="O492" s="16">
        <v>1586</v>
      </c>
      <c r="P492" s="16" t="str">
        <f t="shared" si="63"/>
        <v>SI CUMPLE</v>
      </c>
      <c r="Q492" s="57" t="s">
        <v>1114</v>
      </c>
      <c r="R492" s="16">
        <v>1587</v>
      </c>
      <c r="S492" s="16" t="str">
        <f t="shared" si="58"/>
        <v>SI CUMPLE</v>
      </c>
      <c r="T492" s="57" t="s">
        <v>1113</v>
      </c>
      <c r="U492" s="16">
        <v>1270</v>
      </c>
      <c r="V492" s="16" t="str">
        <f t="shared" si="59"/>
        <v>SI CUMPLE</v>
      </c>
      <c r="W492" s="58" t="s">
        <v>1113</v>
      </c>
      <c r="X492" s="16">
        <v>1269.5999999999999</v>
      </c>
      <c r="Y492" s="78" t="str">
        <f t="shared" si="64"/>
        <v>SI CUMPLE</v>
      </c>
      <c r="Z492" s="71" t="s">
        <v>1114</v>
      </c>
      <c r="AA492" s="55">
        <f t="shared" si="61"/>
        <v>1270</v>
      </c>
      <c r="AB492" s="54"/>
      <c r="AC492" s="54"/>
      <c r="AD492" s="63">
        <f t="shared" si="62"/>
        <v>4.0571506116441122E-4</v>
      </c>
      <c r="AE492" s="54"/>
    </row>
    <row r="493" spans="1:31" ht="15.75" customHeight="1">
      <c r="A493" s="12">
        <v>489</v>
      </c>
      <c r="B493" s="12">
        <v>1031012108</v>
      </c>
      <c r="C493" s="12">
        <v>0</v>
      </c>
      <c r="D493" s="13" t="s">
        <v>29</v>
      </c>
      <c r="E493" s="13" t="s">
        <v>949</v>
      </c>
      <c r="F493" s="13" t="s">
        <v>160</v>
      </c>
      <c r="G493" s="14" t="s">
        <v>832</v>
      </c>
      <c r="H493" s="14" t="s">
        <v>950</v>
      </c>
      <c r="I493" s="14" t="s">
        <v>187</v>
      </c>
      <c r="J493" s="20">
        <v>1</v>
      </c>
      <c r="K493" s="19">
        <v>86765</v>
      </c>
      <c r="L493" s="19">
        <f t="shared" si="35"/>
        <v>86765</v>
      </c>
      <c r="M493" s="17">
        <f t="shared" si="60"/>
        <v>3.9609626521210436E-4</v>
      </c>
      <c r="N493" s="21"/>
      <c r="O493" s="16">
        <v>86764</v>
      </c>
      <c r="P493" s="16" t="str">
        <f t="shared" si="63"/>
        <v>SI CUMPLE</v>
      </c>
      <c r="Q493" s="57" t="s">
        <v>1114</v>
      </c>
      <c r="R493" s="16">
        <v>86765</v>
      </c>
      <c r="S493" s="16" t="str">
        <f t="shared" si="58"/>
        <v>SI CUMPLE</v>
      </c>
      <c r="T493" s="57" t="s">
        <v>1113</v>
      </c>
      <c r="U493" s="16">
        <v>86765</v>
      </c>
      <c r="V493" s="16" t="str">
        <f t="shared" si="59"/>
        <v>SI CUMPLE</v>
      </c>
      <c r="W493" s="58" t="s">
        <v>1113</v>
      </c>
      <c r="X493" s="16">
        <v>69412</v>
      </c>
      <c r="Y493" s="78" t="str">
        <f t="shared" si="64"/>
        <v>SI CUMPLE</v>
      </c>
      <c r="Z493" s="71" t="s">
        <v>1114</v>
      </c>
      <c r="AA493" s="55">
        <f t="shared" si="61"/>
        <v>86765</v>
      </c>
      <c r="AB493" s="54"/>
      <c r="AC493" s="54"/>
      <c r="AD493" s="63">
        <f t="shared" si="62"/>
        <v>3.9609626521210436E-4</v>
      </c>
      <c r="AE493" s="54"/>
    </row>
    <row r="494" spans="1:31" ht="15.75" customHeight="1">
      <c r="A494" s="12">
        <v>490</v>
      </c>
      <c r="B494" s="12">
        <v>1031810007</v>
      </c>
      <c r="C494" s="12">
        <v>0</v>
      </c>
      <c r="D494" s="13" t="s">
        <v>29</v>
      </c>
      <c r="E494" s="13" t="s">
        <v>927</v>
      </c>
      <c r="F494" s="13" t="s">
        <v>186</v>
      </c>
      <c r="G494" s="14" t="s">
        <v>186</v>
      </c>
      <c r="H494" s="14" t="s">
        <v>102</v>
      </c>
      <c r="I494" s="14" t="s">
        <v>187</v>
      </c>
      <c r="J494" s="20">
        <v>63</v>
      </c>
      <c r="K494" s="19">
        <v>1966</v>
      </c>
      <c r="L494" s="19">
        <f t="shared" si="35"/>
        <v>123858</v>
      </c>
      <c r="M494" s="17">
        <f t="shared" si="60"/>
        <v>5.6543181255852971E-4</v>
      </c>
      <c r="N494" s="21"/>
      <c r="O494" s="16">
        <v>1965</v>
      </c>
      <c r="P494" s="16" t="str">
        <f t="shared" si="63"/>
        <v>SI CUMPLE</v>
      </c>
      <c r="Q494" s="57" t="s">
        <v>1114</v>
      </c>
      <c r="R494" s="16">
        <v>1966</v>
      </c>
      <c r="S494" s="16" t="str">
        <f t="shared" si="58"/>
        <v>SI CUMPLE</v>
      </c>
      <c r="T494" s="57" t="s">
        <v>1113</v>
      </c>
      <c r="U494" s="16">
        <v>1966</v>
      </c>
      <c r="V494" s="16" t="str">
        <f t="shared" si="59"/>
        <v>SI CUMPLE</v>
      </c>
      <c r="W494" s="58" t="s">
        <v>1113</v>
      </c>
      <c r="X494" s="16">
        <v>1572.8</v>
      </c>
      <c r="Y494" s="78" t="str">
        <f t="shared" si="64"/>
        <v>SI CUMPLE</v>
      </c>
      <c r="Z494" s="71" t="s">
        <v>1114</v>
      </c>
      <c r="AA494" s="55">
        <f t="shared" si="61"/>
        <v>1966</v>
      </c>
      <c r="AB494" s="54"/>
      <c r="AC494" s="54"/>
      <c r="AD494" s="63">
        <f t="shared" si="62"/>
        <v>5.6543181255852971E-4</v>
      </c>
      <c r="AE494" s="54"/>
    </row>
    <row r="495" spans="1:31" ht="15.75" customHeight="1">
      <c r="A495" s="12">
        <v>491</v>
      </c>
      <c r="B495" s="12">
        <v>1031220205</v>
      </c>
      <c r="C495" s="12">
        <v>0</v>
      </c>
      <c r="D495" s="13" t="s">
        <v>29</v>
      </c>
      <c r="E495" s="13" t="s">
        <v>951</v>
      </c>
      <c r="F495" s="13" t="s">
        <v>186</v>
      </c>
      <c r="G495" s="14" t="s">
        <v>186</v>
      </c>
      <c r="H495" s="14" t="s">
        <v>952</v>
      </c>
      <c r="I495" s="14" t="s">
        <v>187</v>
      </c>
      <c r="J495" s="20">
        <v>21</v>
      </c>
      <c r="K495" s="19">
        <v>4070</v>
      </c>
      <c r="L495" s="19">
        <f t="shared" si="35"/>
        <v>85470</v>
      </c>
      <c r="M495" s="17">
        <f t="shared" si="60"/>
        <v>3.9018438065669981E-4</v>
      </c>
      <c r="N495" s="21"/>
      <c r="O495" s="16">
        <v>4069</v>
      </c>
      <c r="P495" s="16" t="str">
        <f t="shared" si="63"/>
        <v>SI CUMPLE</v>
      </c>
      <c r="Q495" s="57" t="s">
        <v>1114</v>
      </c>
      <c r="R495" s="16">
        <v>4070</v>
      </c>
      <c r="S495" s="16" t="str">
        <f t="shared" si="58"/>
        <v>SI CUMPLE</v>
      </c>
      <c r="T495" s="57" t="s">
        <v>1113</v>
      </c>
      <c r="U495" s="16">
        <v>4070</v>
      </c>
      <c r="V495" s="16" t="str">
        <f t="shared" si="59"/>
        <v>SI CUMPLE</v>
      </c>
      <c r="W495" s="58" t="s">
        <v>1113</v>
      </c>
      <c r="X495" s="16">
        <v>3256</v>
      </c>
      <c r="Y495" s="78" t="str">
        <f t="shared" si="64"/>
        <v>SI CUMPLE</v>
      </c>
      <c r="Z495" s="71" t="s">
        <v>1114</v>
      </c>
      <c r="AA495" s="55">
        <f t="shared" si="61"/>
        <v>4070</v>
      </c>
      <c r="AB495" s="54"/>
      <c r="AC495" s="54"/>
      <c r="AD495" s="63">
        <f t="shared" si="62"/>
        <v>3.9018438065669981E-4</v>
      </c>
      <c r="AE495" s="54"/>
    </row>
    <row r="496" spans="1:31" ht="15.75" customHeight="1">
      <c r="A496" s="12">
        <v>492</v>
      </c>
      <c r="B496" s="12" t="s">
        <v>953</v>
      </c>
      <c r="C496" s="12">
        <v>0</v>
      </c>
      <c r="D496" s="13" t="s">
        <v>29</v>
      </c>
      <c r="E496" s="13" t="s">
        <v>954</v>
      </c>
      <c r="F496" s="13" t="s">
        <v>186</v>
      </c>
      <c r="G496" s="14" t="s">
        <v>186</v>
      </c>
      <c r="H496" s="14" t="s">
        <v>304</v>
      </c>
      <c r="I496" s="14" t="s">
        <v>187</v>
      </c>
      <c r="J496" s="20">
        <v>238</v>
      </c>
      <c r="K496" s="19">
        <v>352</v>
      </c>
      <c r="L496" s="19">
        <f t="shared" si="35"/>
        <v>83776</v>
      </c>
      <c r="M496" s="17">
        <f t="shared" si="60"/>
        <v>3.8245099653557606E-4</v>
      </c>
      <c r="N496" s="21"/>
      <c r="O496" s="16">
        <v>351</v>
      </c>
      <c r="P496" s="16" t="str">
        <f t="shared" si="63"/>
        <v>SI CUMPLE</v>
      </c>
      <c r="Q496" s="57" t="s">
        <v>1114</v>
      </c>
      <c r="R496" s="16">
        <v>352</v>
      </c>
      <c r="S496" s="16" t="str">
        <f t="shared" si="58"/>
        <v>SI CUMPLE</v>
      </c>
      <c r="T496" s="57" t="s">
        <v>1113</v>
      </c>
      <c r="U496" s="16">
        <v>352</v>
      </c>
      <c r="V496" s="16" t="str">
        <f t="shared" si="59"/>
        <v>SI CUMPLE</v>
      </c>
      <c r="W496" s="58" t="s">
        <v>1113</v>
      </c>
      <c r="X496" s="16">
        <v>281.60000000000002</v>
      </c>
      <c r="Y496" s="78" t="str">
        <f t="shared" si="64"/>
        <v>SI CUMPLE</v>
      </c>
      <c r="Z496" s="71" t="s">
        <v>1114</v>
      </c>
      <c r="AA496" s="55">
        <f t="shared" si="61"/>
        <v>352</v>
      </c>
      <c r="AB496" s="54"/>
      <c r="AC496" s="54"/>
      <c r="AD496" s="63">
        <f t="shared" si="62"/>
        <v>3.8245099653557606E-4</v>
      </c>
      <c r="AE496" s="54"/>
    </row>
    <row r="497" spans="1:31" ht="15.75" customHeight="1">
      <c r="A497" s="12">
        <v>493</v>
      </c>
      <c r="B497" s="12">
        <v>1031810010</v>
      </c>
      <c r="C497" s="12">
        <v>0</v>
      </c>
      <c r="D497" s="13" t="s">
        <v>29</v>
      </c>
      <c r="E497" s="13" t="s">
        <v>848</v>
      </c>
      <c r="F497" s="13" t="s">
        <v>186</v>
      </c>
      <c r="G497" s="14" t="s">
        <v>186</v>
      </c>
      <c r="H497" s="14" t="s">
        <v>842</v>
      </c>
      <c r="I497" s="14" t="s">
        <v>187</v>
      </c>
      <c r="J497" s="20">
        <v>119</v>
      </c>
      <c r="K497" s="19">
        <v>693</v>
      </c>
      <c r="L497" s="19">
        <f t="shared" si="35"/>
        <v>82467</v>
      </c>
      <c r="M497" s="17">
        <f t="shared" si="60"/>
        <v>3.7647519971470769E-4</v>
      </c>
      <c r="N497" s="21"/>
      <c r="O497" s="16">
        <v>692</v>
      </c>
      <c r="P497" s="16" t="str">
        <f t="shared" si="63"/>
        <v>SI CUMPLE</v>
      </c>
      <c r="Q497" s="57" t="s">
        <v>1114</v>
      </c>
      <c r="R497" s="16">
        <v>693</v>
      </c>
      <c r="S497" s="16" t="str">
        <f t="shared" si="58"/>
        <v>SI CUMPLE</v>
      </c>
      <c r="T497" s="57" t="s">
        <v>1113</v>
      </c>
      <c r="U497" s="16">
        <v>693</v>
      </c>
      <c r="V497" s="16" t="str">
        <f t="shared" si="59"/>
        <v>SI CUMPLE</v>
      </c>
      <c r="W497" s="58" t="s">
        <v>1113</v>
      </c>
      <c r="X497" s="16">
        <v>554.4</v>
      </c>
      <c r="Y497" s="78" t="str">
        <f t="shared" si="64"/>
        <v>SI CUMPLE</v>
      </c>
      <c r="Z497" s="71" t="s">
        <v>1114</v>
      </c>
      <c r="AA497" s="55">
        <f t="shared" si="61"/>
        <v>693</v>
      </c>
      <c r="AB497" s="54"/>
      <c r="AC497" s="54"/>
      <c r="AD497" s="63">
        <f t="shared" si="62"/>
        <v>3.7647519971470769E-4</v>
      </c>
      <c r="AE497" s="54"/>
    </row>
    <row r="498" spans="1:31" ht="15.75" customHeight="1">
      <c r="A498" s="12">
        <v>494</v>
      </c>
      <c r="B498" s="12">
        <v>1031830121</v>
      </c>
      <c r="C498" s="12">
        <v>0</v>
      </c>
      <c r="D498" s="13" t="s">
        <v>29</v>
      </c>
      <c r="E498" s="13" t="s">
        <v>955</v>
      </c>
      <c r="F498" s="13" t="s">
        <v>186</v>
      </c>
      <c r="G498" s="14" t="s">
        <v>186</v>
      </c>
      <c r="H498" s="14" t="s">
        <v>383</v>
      </c>
      <c r="I498" s="14" t="s">
        <v>187</v>
      </c>
      <c r="J498" s="20">
        <v>42</v>
      </c>
      <c r="K498" s="19">
        <v>1951</v>
      </c>
      <c r="L498" s="19">
        <f t="shared" si="35"/>
        <v>81942</v>
      </c>
      <c r="M498" s="17">
        <f t="shared" si="60"/>
        <v>3.7407848975981394E-4</v>
      </c>
      <c r="N498" s="21"/>
      <c r="O498" s="16">
        <v>1950</v>
      </c>
      <c r="P498" s="16" t="str">
        <f t="shared" si="63"/>
        <v>SI CUMPLE</v>
      </c>
      <c r="Q498" s="57" t="s">
        <v>1114</v>
      </c>
      <c r="R498" s="16">
        <v>1951</v>
      </c>
      <c r="S498" s="16" t="str">
        <f t="shared" si="58"/>
        <v>SI CUMPLE</v>
      </c>
      <c r="T498" s="57" t="s">
        <v>1113</v>
      </c>
      <c r="U498" s="16">
        <v>1951</v>
      </c>
      <c r="V498" s="16" t="str">
        <f t="shared" si="59"/>
        <v>SI CUMPLE</v>
      </c>
      <c r="W498" s="58" t="s">
        <v>1113</v>
      </c>
      <c r="X498" s="16">
        <v>1560.8</v>
      </c>
      <c r="Y498" s="78" t="str">
        <f t="shared" si="64"/>
        <v>SI CUMPLE</v>
      </c>
      <c r="Z498" s="71" t="s">
        <v>1114</v>
      </c>
      <c r="AA498" s="55">
        <f t="shared" si="61"/>
        <v>1951</v>
      </c>
      <c r="AB498" s="54"/>
      <c r="AC498" s="54"/>
      <c r="AD498" s="63">
        <f t="shared" si="62"/>
        <v>3.7407848975981394E-4</v>
      </c>
      <c r="AE498" s="54"/>
    </row>
    <row r="499" spans="1:31" ht="15.75" customHeight="1">
      <c r="A499" s="12">
        <v>495</v>
      </c>
      <c r="B499" s="12">
        <v>1031870004</v>
      </c>
      <c r="C499" s="12">
        <v>0</v>
      </c>
      <c r="D499" s="13" t="s">
        <v>29</v>
      </c>
      <c r="E499" s="13" t="s">
        <v>858</v>
      </c>
      <c r="F499" s="13" t="s">
        <v>186</v>
      </c>
      <c r="G499" s="14" t="s">
        <v>186</v>
      </c>
      <c r="H499" s="14" t="s">
        <v>956</v>
      </c>
      <c r="I499" s="14" t="s">
        <v>187</v>
      </c>
      <c r="J499" s="20">
        <v>84</v>
      </c>
      <c r="K499" s="19">
        <v>1357</v>
      </c>
      <c r="L499" s="19">
        <f t="shared" si="35"/>
        <v>113988</v>
      </c>
      <c r="M499" s="17">
        <f t="shared" si="60"/>
        <v>5.2037366540652749E-4</v>
      </c>
      <c r="N499" s="21"/>
      <c r="O499" s="16">
        <v>1355.69</v>
      </c>
      <c r="P499" s="16" t="str">
        <f t="shared" si="63"/>
        <v>SI CUMPLE</v>
      </c>
      <c r="Q499" s="57" t="s">
        <v>1114</v>
      </c>
      <c r="R499" s="16">
        <v>1356</v>
      </c>
      <c r="S499" s="16" t="str">
        <f t="shared" si="58"/>
        <v>SI CUMPLE</v>
      </c>
      <c r="T499" s="57" t="s">
        <v>1114</v>
      </c>
      <c r="U499" s="16">
        <v>1086</v>
      </c>
      <c r="V499" s="16" t="str">
        <f t="shared" si="59"/>
        <v>SI CUMPLE</v>
      </c>
      <c r="W499" s="58" t="s">
        <v>1113</v>
      </c>
      <c r="X499" s="16">
        <v>1085.3520000000001</v>
      </c>
      <c r="Y499" s="78" t="str">
        <f t="shared" si="64"/>
        <v>SI CUMPLE</v>
      </c>
      <c r="Z499" s="71" t="s">
        <v>1114</v>
      </c>
      <c r="AA499" s="55">
        <f t="shared" si="61"/>
        <v>1086</v>
      </c>
      <c r="AB499" s="54"/>
      <c r="AC499" s="54"/>
      <c r="AD499" s="63">
        <f t="shared" si="62"/>
        <v>5.2037366540652749E-4</v>
      </c>
      <c r="AE499" s="54"/>
    </row>
    <row r="500" spans="1:31" ht="15.75" customHeight="1">
      <c r="A500" s="12">
        <v>496</v>
      </c>
      <c r="B500" s="12">
        <v>1031810003</v>
      </c>
      <c r="C500" s="12">
        <v>0</v>
      </c>
      <c r="D500" s="13" t="s">
        <v>29</v>
      </c>
      <c r="E500" s="13" t="s">
        <v>904</v>
      </c>
      <c r="F500" s="14" t="s">
        <v>186</v>
      </c>
      <c r="G500" s="14" t="s">
        <v>905</v>
      </c>
      <c r="H500" s="14" t="s">
        <v>45</v>
      </c>
      <c r="I500" s="14" t="s">
        <v>187</v>
      </c>
      <c r="J500" s="20">
        <v>105</v>
      </c>
      <c r="K500" s="19">
        <v>879</v>
      </c>
      <c r="L500" s="19">
        <f t="shared" si="35"/>
        <v>92295</v>
      </c>
      <c r="M500" s="17">
        <f t="shared" si="60"/>
        <v>4.2134161007031836E-4</v>
      </c>
      <c r="N500" s="21"/>
      <c r="O500" s="16">
        <v>878</v>
      </c>
      <c r="P500" s="16" t="str">
        <f t="shared" si="63"/>
        <v>SI CUMPLE</v>
      </c>
      <c r="Q500" s="57" t="s">
        <v>1114</v>
      </c>
      <c r="R500" s="16">
        <v>879</v>
      </c>
      <c r="S500" s="16" t="str">
        <f t="shared" si="58"/>
        <v>SI CUMPLE</v>
      </c>
      <c r="T500" s="57" t="s">
        <v>1113</v>
      </c>
      <c r="U500" s="16">
        <v>704</v>
      </c>
      <c r="V500" s="16" t="str">
        <f t="shared" si="59"/>
        <v>SI CUMPLE</v>
      </c>
      <c r="W500" s="58" t="s">
        <v>1113</v>
      </c>
      <c r="X500" s="16">
        <v>703.2</v>
      </c>
      <c r="Y500" s="78" t="str">
        <f t="shared" si="64"/>
        <v>SI CUMPLE</v>
      </c>
      <c r="Z500" s="71" t="s">
        <v>1114</v>
      </c>
      <c r="AA500" s="55">
        <f t="shared" si="61"/>
        <v>704</v>
      </c>
      <c r="AB500" s="54"/>
      <c r="AC500" s="54"/>
      <c r="AD500" s="63">
        <f t="shared" si="62"/>
        <v>4.2134161007031836E-4</v>
      </c>
      <c r="AE500" s="54"/>
    </row>
    <row r="501" spans="1:31" ht="15.75" customHeight="1">
      <c r="A501" s="12">
        <v>497</v>
      </c>
      <c r="B501" s="12">
        <v>1031870011</v>
      </c>
      <c r="C501" s="12">
        <v>0</v>
      </c>
      <c r="D501" s="13" t="s">
        <v>29</v>
      </c>
      <c r="E501" s="13" t="s">
        <v>957</v>
      </c>
      <c r="F501" s="13" t="s">
        <v>186</v>
      </c>
      <c r="G501" s="14" t="s">
        <v>186</v>
      </c>
      <c r="H501" s="14" t="s">
        <v>477</v>
      </c>
      <c r="I501" s="14" t="s">
        <v>187</v>
      </c>
      <c r="J501" s="20">
        <v>35</v>
      </c>
      <c r="K501" s="19">
        <v>2162</v>
      </c>
      <c r="L501" s="19">
        <f t="shared" si="35"/>
        <v>75670</v>
      </c>
      <c r="M501" s="17">
        <f t="shared" si="60"/>
        <v>3.4544579483201682E-4</v>
      </c>
      <c r="N501" s="21"/>
      <c r="O501" s="16">
        <v>2161</v>
      </c>
      <c r="P501" s="16" t="str">
        <f t="shared" si="63"/>
        <v>SI CUMPLE</v>
      </c>
      <c r="Q501" s="57" t="s">
        <v>1114</v>
      </c>
      <c r="R501" s="16">
        <v>2162</v>
      </c>
      <c r="S501" s="16" t="str">
        <f t="shared" si="58"/>
        <v>SI CUMPLE</v>
      </c>
      <c r="T501" s="57" t="s">
        <v>1113</v>
      </c>
      <c r="U501" s="16">
        <v>2162</v>
      </c>
      <c r="V501" s="16" t="str">
        <f t="shared" si="59"/>
        <v>SI CUMPLE</v>
      </c>
      <c r="W501" s="58" t="s">
        <v>1113</v>
      </c>
      <c r="X501" s="16">
        <v>1729.6</v>
      </c>
      <c r="Y501" s="78" t="str">
        <f t="shared" si="64"/>
        <v>SI CUMPLE</v>
      </c>
      <c r="Z501" s="71" t="s">
        <v>1114</v>
      </c>
      <c r="AA501" s="55">
        <f t="shared" si="61"/>
        <v>2162</v>
      </c>
      <c r="AB501" s="54"/>
      <c r="AC501" s="54"/>
      <c r="AD501" s="63">
        <f t="shared" si="62"/>
        <v>3.4544579483201682E-4</v>
      </c>
      <c r="AE501" s="54"/>
    </row>
    <row r="502" spans="1:31" ht="15.75" customHeight="1">
      <c r="A502" s="12">
        <v>498</v>
      </c>
      <c r="B502" s="12">
        <v>1031830017</v>
      </c>
      <c r="C502" s="12">
        <v>0</v>
      </c>
      <c r="D502" s="13" t="s">
        <v>29</v>
      </c>
      <c r="E502" s="41" t="s">
        <v>1102</v>
      </c>
      <c r="F502" s="13" t="s">
        <v>186</v>
      </c>
      <c r="G502" s="14" t="s">
        <v>186</v>
      </c>
      <c r="H502" s="14" t="s">
        <v>108</v>
      </c>
      <c r="I502" s="14" t="s">
        <v>187</v>
      </c>
      <c r="J502" s="20">
        <v>49</v>
      </c>
      <c r="K502" s="19">
        <v>1496</v>
      </c>
      <c r="L502" s="19">
        <f t="shared" si="35"/>
        <v>73304</v>
      </c>
      <c r="M502" s="17">
        <f t="shared" si="60"/>
        <v>3.3464462196862904E-4</v>
      </c>
      <c r="N502" s="21"/>
      <c r="O502" s="16">
        <v>1495</v>
      </c>
      <c r="P502" s="16" t="str">
        <f t="shared" si="63"/>
        <v>SI CUMPLE</v>
      </c>
      <c r="Q502" s="57" t="s">
        <v>1114</v>
      </c>
      <c r="R502" s="16">
        <v>1496</v>
      </c>
      <c r="S502" s="16" t="str">
        <f t="shared" si="58"/>
        <v>SI CUMPLE</v>
      </c>
      <c r="T502" s="57" t="s">
        <v>1113</v>
      </c>
      <c r="U502" s="16">
        <v>1496</v>
      </c>
      <c r="V502" s="16" t="str">
        <f t="shared" si="59"/>
        <v>SI CUMPLE</v>
      </c>
      <c r="W502" s="58" t="s">
        <v>1113</v>
      </c>
      <c r="X502" s="16">
        <v>1196.8</v>
      </c>
      <c r="Y502" s="78" t="str">
        <f t="shared" si="64"/>
        <v>SI CUMPLE</v>
      </c>
      <c r="Z502" s="71" t="s">
        <v>1114</v>
      </c>
      <c r="AA502" s="55">
        <f t="shared" si="61"/>
        <v>1496</v>
      </c>
      <c r="AB502" s="54"/>
      <c r="AC502" s="54"/>
      <c r="AD502" s="63">
        <f t="shared" si="62"/>
        <v>3.3464462196862904E-4</v>
      </c>
      <c r="AE502" s="54"/>
    </row>
    <row r="503" spans="1:31" ht="15.75" customHeight="1">
      <c r="A503" s="12">
        <v>499</v>
      </c>
      <c r="B503" s="12">
        <v>1031440030</v>
      </c>
      <c r="C503" s="12">
        <v>0</v>
      </c>
      <c r="D503" s="13" t="s">
        <v>29</v>
      </c>
      <c r="E503" s="13" t="s">
        <v>958</v>
      </c>
      <c r="F503" s="13" t="s">
        <v>180</v>
      </c>
      <c r="G503" s="14" t="s">
        <v>181</v>
      </c>
      <c r="H503" s="14" t="s">
        <v>959</v>
      </c>
      <c r="I503" s="14" t="s">
        <v>183</v>
      </c>
      <c r="J503" s="20">
        <v>42</v>
      </c>
      <c r="K503" s="19">
        <v>1744</v>
      </c>
      <c r="L503" s="19">
        <f t="shared" si="35"/>
        <v>73248</v>
      </c>
      <c r="M503" s="17">
        <f t="shared" si="60"/>
        <v>3.3438897290677372E-4</v>
      </c>
      <c r="N503" s="21"/>
      <c r="O503" s="16">
        <v>1742.65995388642</v>
      </c>
      <c r="P503" s="16" t="str">
        <f t="shared" si="63"/>
        <v>SI CUMPLE</v>
      </c>
      <c r="Q503" s="57" t="s">
        <v>1114</v>
      </c>
      <c r="R503" s="16">
        <v>1743</v>
      </c>
      <c r="S503" s="16" t="str">
        <f t="shared" si="58"/>
        <v>SI CUMPLE</v>
      </c>
      <c r="T503" s="57" t="s">
        <v>1113</v>
      </c>
      <c r="U503" s="16">
        <v>1744</v>
      </c>
      <c r="V503" s="16" t="str">
        <f t="shared" si="59"/>
        <v>SI CUMPLE</v>
      </c>
      <c r="W503" s="58" t="s">
        <v>1113</v>
      </c>
      <c r="X503" s="16">
        <v>1394.927963109136</v>
      </c>
      <c r="Y503" s="78" t="str">
        <f t="shared" si="64"/>
        <v>SI CUMPLE</v>
      </c>
      <c r="Z503" s="71" t="s">
        <v>1114</v>
      </c>
      <c r="AA503" s="55">
        <f t="shared" si="61"/>
        <v>1744</v>
      </c>
      <c r="AB503" s="54"/>
      <c r="AC503" s="54"/>
      <c r="AD503" s="63">
        <f t="shared" si="62"/>
        <v>3.3438897290677372E-4</v>
      </c>
      <c r="AE503" s="54"/>
    </row>
    <row r="504" spans="1:31" ht="15.75" customHeight="1">
      <c r="A504" s="12">
        <v>500</v>
      </c>
      <c r="B504" s="12">
        <v>1031870033</v>
      </c>
      <c r="C504" s="12">
        <v>0</v>
      </c>
      <c r="D504" s="13" t="s">
        <v>29</v>
      </c>
      <c r="E504" s="13" t="s">
        <v>858</v>
      </c>
      <c r="F504" s="13" t="s">
        <v>186</v>
      </c>
      <c r="G504" s="14" t="s">
        <v>186</v>
      </c>
      <c r="H504" s="14" t="s">
        <v>640</v>
      </c>
      <c r="I504" s="14" t="s">
        <v>187</v>
      </c>
      <c r="J504" s="20">
        <v>112</v>
      </c>
      <c r="K504" s="19">
        <v>904</v>
      </c>
      <c r="L504" s="19">
        <f t="shared" si="35"/>
        <v>101248</v>
      </c>
      <c r="M504" s="17">
        <f t="shared" si="60"/>
        <v>4.6221350383443956E-4</v>
      </c>
      <c r="N504" s="21"/>
      <c r="O504" s="16">
        <v>903.46</v>
      </c>
      <c r="P504" s="16" t="str">
        <f t="shared" si="63"/>
        <v>SI CUMPLE</v>
      </c>
      <c r="Q504" s="57" t="s">
        <v>1114</v>
      </c>
      <c r="R504" s="16">
        <v>904</v>
      </c>
      <c r="S504" s="16" t="str">
        <f t="shared" si="58"/>
        <v>SI CUMPLE</v>
      </c>
      <c r="T504" s="57" t="s">
        <v>1114</v>
      </c>
      <c r="U504" s="16">
        <v>724</v>
      </c>
      <c r="V504" s="16" t="str">
        <f t="shared" si="59"/>
        <v>SI CUMPLE</v>
      </c>
      <c r="W504" s="58" t="s">
        <v>1113</v>
      </c>
      <c r="X504" s="16">
        <v>723.56799999999998</v>
      </c>
      <c r="Y504" s="78" t="str">
        <f t="shared" si="64"/>
        <v>SI CUMPLE</v>
      </c>
      <c r="Z504" s="71" t="s">
        <v>1114</v>
      </c>
      <c r="AA504" s="55">
        <f t="shared" si="61"/>
        <v>724</v>
      </c>
      <c r="AB504" s="54"/>
      <c r="AC504" s="54"/>
      <c r="AD504" s="63">
        <f t="shared" si="62"/>
        <v>4.6221350383443956E-4</v>
      </c>
      <c r="AE504" s="54"/>
    </row>
    <row r="505" spans="1:31" ht="15.75" customHeight="1">
      <c r="A505" s="12">
        <v>501</v>
      </c>
      <c r="B505" s="12">
        <v>1032130039</v>
      </c>
      <c r="C505" s="12">
        <v>0</v>
      </c>
      <c r="D505" s="13" t="s">
        <v>29</v>
      </c>
      <c r="E505" s="13" t="s">
        <v>960</v>
      </c>
      <c r="F505" s="13" t="s">
        <v>186</v>
      </c>
      <c r="G505" s="14" t="s">
        <v>186</v>
      </c>
      <c r="H505" s="14" t="s">
        <v>961</v>
      </c>
      <c r="I505" s="14" t="s">
        <v>187</v>
      </c>
      <c r="J505" s="20">
        <v>7</v>
      </c>
      <c r="K505" s="19">
        <v>8707</v>
      </c>
      <c r="L505" s="19">
        <f t="shared" si="35"/>
        <v>60949</v>
      </c>
      <c r="M505" s="17">
        <f t="shared" si="60"/>
        <v>2.7824204769679654E-4</v>
      </c>
      <c r="N505" s="21"/>
      <c r="O505" s="16">
        <v>8706.4249999999993</v>
      </c>
      <c r="P505" s="16" t="str">
        <f t="shared" si="63"/>
        <v>SI CUMPLE</v>
      </c>
      <c r="Q505" s="57" t="s">
        <v>1114</v>
      </c>
      <c r="R505" s="16">
        <v>8707</v>
      </c>
      <c r="S505" s="16" t="str">
        <f t="shared" si="58"/>
        <v>SI CUMPLE</v>
      </c>
      <c r="T505" s="57" t="s">
        <v>1113</v>
      </c>
      <c r="U505" s="16">
        <v>8106</v>
      </c>
      <c r="V505" s="16" t="str">
        <f t="shared" si="59"/>
        <v>SI CUMPLE</v>
      </c>
      <c r="W505" s="58" t="s">
        <v>1113</v>
      </c>
      <c r="X505" s="16">
        <v>6965.94</v>
      </c>
      <c r="Y505" s="78" t="str">
        <f t="shared" si="64"/>
        <v>SI CUMPLE</v>
      </c>
      <c r="Z505" s="71" t="s">
        <v>1114</v>
      </c>
      <c r="AA505" s="55">
        <f t="shared" si="61"/>
        <v>8106</v>
      </c>
      <c r="AB505" s="54"/>
      <c r="AC505" s="54"/>
      <c r="AD505" s="63">
        <f t="shared" si="62"/>
        <v>2.7824204769679654E-4</v>
      </c>
      <c r="AE505" s="54"/>
    </row>
    <row r="506" spans="1:31" ht="15.75" customHeight="1">
      <c r="A506" s="12">
        <v>502</v>
      </c>
      <c r="B506" s="12">
        <v>1031220071</v>
      </c>
      <c r="C506" s="12">
        <v>0</v>
      </c>
      <c r="D506" s="13" t="s">
        <v>29</v>
      </c>
      <c r="E506" s="13" t="s">
        <v>962</v>
      </c>
      <c r="F506" s="13" t="s">
        <v>186</v>
      </c>
      <c r="G506" s="14" t="s">
        <v>186</v>
      </c>
      <c r="H506" s="14" t="s">
        <v>86</v>
      </c>
      <c r="I506" s="14" t="s">
        <v>187</v>
      </c>
      <c r="J506" s="20">
        <v>133</v>
      </c>
      <c r="K506" s="19">
        <v>521</v>
      </c>
      <c r="L506" s="19">
        <f t="shared" si="35"/>
        <v>69293</v>
      </c>
      <c r="M506" s="17">
        <f t="shared" si="60"/>
        <v>3.1633375791324092E-4</v>
      </c>
      <c r="N506" s="21"/>
      <c r="O506" s="16">
        <v>520</v>
      </c>
      <c r="P506" s="16" t="str">
        <f t="shared" si="63"/>
        <v>SI CUMPLE</v>
      </c>
      <c r="Q506" s="57" t="s">
        <v>1114</v>
      </c>
      <c r="R506" s="16">
        <v>521</v>
      </c>
      <c r="S506" s="16" t="str">
        <f t="shared" si="58"/>
        <v>SI CUMPLE</v>
      </c>
      <c r="T506" s="57" t="s">
        <v>1113</v>
      </c>
      <c r="U506" s="16">
        <v>521</v>
      </c>
      <c r="V506" s="16" t="str">
        <f t="shared" si="59"/>
        <v>SI CUMPLE</v>
      </c>
      <c r="W506" s="58" t="s">
        <v>1113</v>
      </c>
      <c r="X506" s="16">
        <v>416.8</v>
      </c>
      <c r="Y506" s="78" t="str">
        <f t="shared" si="64"/>
        <v>SI CUMPLE</v>
      </c>
      <c r="Z506" s="71" t="s">
        <v>1114</v>
      </c>
      <c r="AA506" s="55">
        <f t="shared" si="61"/>
        <v>521</v>
      </c>
      <c r="AB506" s="54"/>
      <c r="AC506" s="54"/>
      <c r="AD506" s="63">
        <f t="shared" si="62"/>
        <v>3.1633375791324092E-4</v>
      </c>
      <c r="AE506" s="54"/>
    </row>
    <row r="507" spans="1:31" ht="15.75" customHeight="1">
      <c r="A507" s="12">
        <v>503</v>
      </c>
      <c r="B507" s="12">
        <v>1032150025</v>
      </c>
      <c r="C507" s="12">
        <v>0</v>
      </c>
      <c r="D507" s="13" t="s">
        <v>29</v>
      </c>
      <c r="E507" s="13" t="s">
        <v>963</v>
      </c>
      <c r="F507" s="13" t="s">
        <v>186</v>
      </c>
      <c r="G507" s="14" t="s">
        <v>186</v>
      </c>
      <c r="H507" s="14" t="s">
        <v>964</v>
      </c>
      <c r="I507" s="14" t="s">
        <v>187</v>
      </c>
      <c r="J507" s="20">
        <v>28</v>
      </c>
      <c r="K507" s="19">
        <v>2570</v>
      </c>
      <c r="L507" s="19">
        <f t="shared" ref="L507:L583" si="65">+K507*J507</f>
        <v>71960</v>
      </c>
      <c r="M507" s="17">
        <f t="shared" si="60"/>
        <v>3.2850904448410113E-4</v>
      </c>
      <c r="N507" s="21"/>
      <c r="O507" s="16">
        <v>2569</v>
      </c>
      <c r="P507" s="16" t="str">
        <f t="shared" si="63"/>
        <v>SI CUMPLE</v>
      </c>
      <c r="Q507" s="57" t="s">
        <v>1114</v>
      </c>
      <c r="R507" s="16">
        <v>2570</v>
      </c>
      <c r="S507" s="16" t="str">
        <f t="shared" si="58"/>
        <v>SI CUMPLE</v>
      </c>
      <c r="T507" s="57" t="s">
        <v>1113</v>
      </c>
      <c r="U507" s="16">
        <v>2570</v>
      </c>
      <c r="V507" s="16" t="str">
        <f t="shared" si="59"/>
        <v>SI CUMPLE</v>
      </c>
      <c r="W507" s="58" t="s">
        <v>1113</v>
      </c>
      <c r="X507" s="16">
        <v>2056</v>
      </c>
      <c r="Y507" s="78" t="str">
        <f t="shared" si="64"/>
        <v>SI CUMPLE</v>
      </c>
      <c r="Z507" s="71" t="s">
        <v>1114</v>
      </c>
      <c r="AA507" s="55">
        <f t="shared" si="61"/>
        <v>2570</v>
      </c>
      <c r="AB507" s="54"/>
      <c r="AC507" s="54"/>
      <c r="AD507" s="63">
        <f t="shared" si="62"/>
        <v>3.2850904448410113E-4</v>
      </c>
      <c r="AE507" s="54"/>
    </row>
    <row r="508" spans="1:31" ht="15.75" customHeight="1">
      <c r="A508" s="12">
        <v>504</v>
      </c>
      <c r="B508" s="12">
        <v>1031220990</v>
      </c>
      <c r="C508" s="12">
        <v>0</v>
      </c>
      <c r="D508" s="13" t="s">
        <v>29</v>
      </c>
      <c r="E508" s="13" t="s">
        <v>965</v>
      </c>
      <c r="F508" s="13" t="s">
        <v>186</v>
      </c>
      <c r="G508" s="14" t="s">
        <v>186</v>
      </c>
      <c r="H508" s="14" t="s">
        <v>966</v>
      </c>
      <c r="I508" s="14" t="s">
        <v>187</v>
      </c>
      <c r="J508" s="20">
        <v>9</v>
      </c>
      <c r="K508" s="19">
        <v>9819</v>
      </c>
      <c r="L508" s="19">
        <f t="shared" si="65"/>
        <v>88371</v>
      </c>
      <c r="M508" s="17">
        <f t="shared" si="60"/>
        <v>4.0342791509316979E-4</v>
      </c>
      <c r="N508" s="21"/>
      <c r="O508" s="16">
        <v>9818</v>
      </c>
      <c r="P508" s="16" t="str">
        <f t="shared" si="63"/>
        <v>SI CUMPLE</v>
      </c>
      <c r="Q508" s="57" t="s">
        <v>1114</v>
      </c>
      <c r="R508" s="16">
        <v>9819</v>
      </c>
      <c r="S508" s="16" t="str">
        <f t="shared" si="58"/>
        <v>SI CUMPLE</v>
      </c>
      <c r="T508" s="57" t="s">
        <v>1113</v>
      </c>
      <c r="U508" s="16">
        <v>9819</v>
      </c>
      <c r="V508" s="16" t="str">
        <f t="shared" si="59"/>
        <v>SI CUMPLE</v>
      </c>
      <c r="W508" s="58" t="s">
        <v>1113</v>
      </c>
      <c r="X508" s="16">
        <v>7855.2</v>
      </c>
      <c r="Y508" s="78" t="str">
        <f t="shared" si="64"/>
        <v>SI CUMPLE</v>
      </c>
      <c r="Z508" s="71" t="s">
        <v>1114</v>
      </c>
      <c r="AA508" s="55">
        <f t="shared" si="61"/>
        <v>9819</v>
      </c>
      <c r="AB508" s="54"/>
      <c r="AC508" s="54"/>
      <c r="AD508" s="63">
        <f t="shared" si="62"/>
        <v>4.0342791509316979E-4</v>
      </c>
      <c r="AE508" s="54"/>
    </row>
    <row r="509" spans="1:31" ht="15.75" customHeight="1">
      <c r="A509" s="12">
        <v>505</v>
      </c>
      <c r="B509" s="12">
        <v>1031880007</v>
      </c>
      <c r="C509" s="12">
        <v>0</v>
      </c>
      <c r="D509" s="13" t="s">
        <v>29</v>
      </c>
      <c r="E509" s="13" t="s">
        <v>967</v>
      </c>
      <c r="F509" s="13" t="s">
        <v>186</v>
      </c>
      <c r="G509" s="14" t="s">
        <v>186</v>
      </c>
      <c r="H509" s="14" t="s">
        <v>232</v>
      </c>
      <c r="I509" s="14" t="s">
        <v>187</v>
      </c>
      <c r="J509" s="20">
        <v>21</v>
      </c>
      <c r="K509" s="19">
        <v>3240</v>
      </c>
      <c r="L509" s="19">
        <f t="shared" si="65"/>
        <v>68040</v>
      </c>
      <c r="M509" s="17">
        <f t="shared" si="60"/>
        <v>3.1061361015422793E-4</v>
      </c>
      <c r="N509" s="21"/>
      <c r="O509" s="16">
        <v>3239</v>
      </c>
      <c r="P509" s="16" t="str">
        <f t="shared" si="63"/>
        <v>SI CUMPLE</v>
      </c>
      <c r="Q509" s="57" t="s">
        <v>1114</v>
      </c>
      <c r="R509" s="16">
        <v>3240</v>
      </c>
      <c r="S509" s="16" t="str">
        <f t="shared" si="58"/>
        <v>SI CUMPLE</v>
      </c>
      <c r="T509" s="57" t="s">
        <v>1114</v>
      </c>
      <c r="U509" s="16">
        <v>2592</v>
      </c>
      <c r="V509" s="16" t="str">
        <f t="shared" si="59"/>
        <v>SI CUMPLE</v>
      </c>
      <c r="W509" s="58" t="s">
        <v>1113</v>
      </c>
      <c r="X509" s="16">
        <v>2592</v>
      </c>
      <c r="Y509" s="78" t="str">
        <f t="shared" si="64"/>
        <v>SI CUMPLE</v>
      </c>
      <c r="Z509" s="71" t="s">
        <v>1114</v>
      </c>
      <c r="AA509" s="55">
        <f t="shared" si="61"/>
        <v>2592</v>
      </c>
      <c r="AB509" s="54"/>
      <c r="AC509" s="54"/>
      <c r="AD509" s="63">
        <f t="shared" si="62"/>
        <v>3.1061361015422793E-4</v>
      </c>
      <c r="AE509" s="54"/>
    </row>
    <row r="510" spans="1:31" ht="15.75" customHeight="1">
      <c r="A510" s="12">
        <v>506</v>
      </c>
      <c r="B510" s="12">
        <v>1032210075</v>
      </c>
      <c r="C510" s="12">
        <v>0</v>
      </c>
      <c r="D510" s="13" t="s">
        <v>29</v>
      </c>
      <c r="E510" s="13" t="s">
        <v>504</v>
      </c>
      <c r="F510" s="13" t="s">
        <v>186</v>
      </c>
      <c r="G510" s="14" t="s">
        <v>186</v>
      </c>
      <c r="H510" s="14" t="s">
        <v>146</v>
      </c>
      <c r="I510" s="14" t="s">
        <v>187</v>
      </c>
      <c r="J510" s="20">
        <v>2</v>
      </c>
      <c r="K510" s="19">
        <v>48407</v>
      </c>
      <c r="L510" s="19">
        <f t="shared" si="65"/>
        <v>96814</v>
      </c>
      <c r="M510" s="17">
        <f t="shared" si="60"/>
        <v>4.4197157632967988E-4</v>
      </c>
      <c r="N510" s="21"/>
      <c r="O510" s="16">
        <v>48406.21</v>
      </c>
      <c r="P510" s="16" t="str">
        <f t="shared" si="63"/>
        <v>SI CUMPLE</v>
      </c>
      <c r="Q510" s="57" t="s">
        <v>1114</v>
      </c>
      <c r="R510" s="16">
        <v>48407</v>
      </c>
      <c r="S510" s="16" t="str">
        <f t="shared" si="58"/>
        <v>SI CUMPLE</v>
      </c>
      <c r="T510" s="57" t="s">
        <v>1114</v>
      </c>
      <c r="U510" s="16">
        <v>38726</v>
      </c>
      <c r="V510" s="16" t="str">
        <f t="shared" si="59"/>
        <v>SI CUMPLE</v>
      </c>
      <c r="W510" s="58" t="s">
        <v>1113</v>
      </c>
      <c r="X510" s="16">
        <v>38725.767999999996</v>
      </c>
      <c r="Y510" s="78" t="str">
        <f t="shared" si="64"/>
        <v>SI CUMPLE</v>
      </c>
      <c r="Z510" s="71" t="s">
        <v>1114</v>
      </c>
      <c r="AA510" s="55">
        <f t="shared" si="61"/>
        <v>38726</v>
      </c>
      <c r="AB510" s="54"/>
      <c r="AC510" s="54"/>
      <c r="AD510" s="63">
        <f t="shared" si="62"/>
        <v>4.4197157632967988E-4</v>
      </c>
      <c r="AE510" s="54"/>
    </row>
    <row r="511" spans="1:31" ht="15.75" customHeight="1">
      <c r="A511" s="12">
        <v>507</v>
      </c>
      <c r="B511" s="12">
        <v>1031211190</v>
      </c>
      <c r="C511" s="12">
        <v>0</v>
      </c>
      <c r="D511" s="13" t="s">
        <v>29</v>
      </c>
      <c r="E511" s="13" t="s">
        <v>968</v>
      </c>
      <c r="F511" s="13" t="s">
        <v>186</v>
      </c>
      <c r="G511" s="14" t="s">
        <v>186</v>
      </c>
      <c r="H511" s="14" t="s">
        <v>102</v>
      </c>
      <c r="I511" s="14" t="s">
        <v>187</v>
      </c>
      <c r="J511" s="20">
        <v>98</v>
      </c>
      <c r="K511" s="19">
        <v>677</v>
      </c>
      <c r="L511" s="19">
        <f t="shared" si="65"/>
        <v>66346</v>
      </c>
      <c r="M511" s="17">
        <f t="shared" si="60"/>
        <v>3.0288022603310413E-4</v>
      </c>
      <c r="N511" s="21" t="s">
        <v>706</v>
      </c>
      <c r="O511" s="16">
        <v>676</v>
      </c>
      <c r="P511" s="16" t="str">
        <f t="shared" si="63"/>
        <v>SI CUMPLE</v>
      </c>
      <c r="Q511" s="57" t="s">
        <v>1114</v>
      </c>
      <c r="R511" s="16">
        <v>677</v>
      </c>
      <c r="S511" s="16" t="str">
        <f t="shared" si="58"/>
        <v>SI CUMPLE</v>
      </c>
      <c r="T511" s="57" t="s">
        <v>1113</v>
      </c>
      <c r="U511" s="16">
        <v>542</v>
      </c>
      <c r="V511" s="16" t="str">
        <f t="shared" si="59"/>
        <v>SI CUMPLE</v>
      </c>
      <c r="W511" s="58" t="s">
        <v>1113</v>
      </c>
      <c r="X511" s="16">
        <v>541.6</v>
      </c>
      <c r="Y511" s="78" t="str">
        <f t="shared" si="64"/>
        <v>SI CUMPLE</v>
      </c>
      <c r="Z511" s="71" t="s">
        <v>1114</v>
      </c>
      <c r="AA511" s="55">
        <f t="shared" si="61"/>
        <v>542</v>
      </c>
      <c r="AB511" s="54"/>
      <c r="AC511" s="54"/>
      <c r="AD511" s="63">
        <f t="shared" si="62"/>
        <v>3.0288022603310413E-4</v>
      </c>
      <c r="AE511" s="54"/>
    </row>
    <row r="512" spans="1:31" ht="15.75" customHeight="1">
      <c r="A512" s="12">
        <v>508</v>
      </c>
      <c r="B512" s="12">
        <v>1032910016</v>
      </c>
      <c r="C512" s="12">
        <v>0</v>
      </c>
      <c r="D512" s="13" t="s">
        <v>29</v>
      </c>
      <c r="E512" s="13" t="s">
        <v>969</v>
      </c>
      <c r="F512" s="13" t="s">
        <v>186</v>
      </c>
      <c r="G512" s="14" t="s">
        <v>186</v>
      </c>
      <c r="H512" s="14" t="s">
        <v>102</v>
      </c>
      <c r="I512" s="14" t="s">
        <v>187</v>
      </c>
      <c r="J512" s="20">
        <v>2</v>
      </c>
      <c r="K512" s="19">
        <v>32265</v>
      </c>
      <c r="L512" s="19">
        <f t="shared" si="65"/>
        <v>64530</v>
      </c>
      <c r="M512" s="17">
        <f t="shared" si="60"/>
        <v>2.9458989217008119E-4</v>
      </c>
      <c r="N512" s="21"/>
      <c r="O512" s="16">
        <v>32264</v>
      </c>
      <c r="P512" s="16" t="str">
        <f t="shared" si="63"/>
        <v>SI CUMPLE</v>
      </c>
      <c r="Q512" s="57" t="s">
        <v>1114</v>
      </c>
      <c r="R512" s="16">
        <v>32265</v>
      </c>
      <c r="S512" s="16" t="str">
        <f t="shared" si="58"/>
        <v>SI CUMPLE</v>
      </c>
      <c r="T512" s="57" t="s">
        <v>1113</v>
      </c>
      <c r="U512" s="16">
        <v>25812</v>
      </c>
      <c r="V512" s="16" t="str">
        <f t="shared" si="59"/>
        <v>SI CUMPLE</v>
      </c>
      <c r="W512" s="58" t="s">
        <v>1113</v>
      </c>
      <c r="X512" s="16">
        <v>25812</v>
      </c>
      <c r="Y512" s="78" t="str">
        <f t="shared" si="64"/>
        <v>SI CUMPLE</v>
      </c>
      <c r="Z512" s="71" t="s">
        <v>1114</v>
      </c>
      <c r="AA512" s="55">
        <f t="shared" si="61"/>
        <v>25812</v>
      </c>
      <c r="AB512" s="54"/>
      <c r="AC512" s="54"/>
      <c r="AD512" s="63">
        <f t="shared" si="62"/>
        <v>2.9458989217008119E-4</v>
      </c>
      <c r="AE512" s="54"/>
    </row>
    <row r="513" spans="1:31" ht="15.75" customHeight="1">
      <c r="A513" s="12">
        <v>509</v>
      </c>
      <c r="B513" s="12">
        <v>1031220074</v>
      </c>
      <c r="C513" s="12">
        <v>0</v>
      </c>
      <c r="D513" s="13" t="s">
        <v>29</v>
      </c>
      <c r="E513" s="13" t="s">
        <v>970</v>
      </c>
      <c r="F513" s="13" t="s">
        <v>186</v>
      </c>
      <c r="G513" s="14" t="s">
        <v>186</v>
      </c>
      <c r="H513" s="14" t="s">
        <v>971</v>
      </c>
      <c r="I513" s="14" t="s">
        <v>187</v>
      </c>
      <c r="J513" s="20">
        <v>21</v>
      </c>
      <c r="K513" s="19">
        <v>3047</v>
      </c>
      <c r="L513" s="19">
        <f t="shared" si="65"/>
        <v>63987</v>
      </c>
      <c r="M513" s="17">
        <f t="shared" si="60"/>
        <v>2.9211100930244825E-4</v>
      </c>
      <c r="N513" s="21" t="s">
        <v>198</v>
      </c>
      <c r="O513" s="16">
        <v>3046.2</v>
      </c>
      <c r="P513" s="16" t="str">
        <f t="shared" si="63"/>
        <v>SI CUMPLE</v>
      </c>
      <c r="Q513" s="57" t="s">
        <v>1114</v>
      </c>
      <c r="R513" s="16">
        <v>3047</v>
      </c>
      <c r="S513" s="16" t="str">
        <f t="shared" si="58"/>
        <v>SI CUMPLE</v>
      </c>
      <c r="T513" s="57" t="s">
        <v>1113</v>
      </c>
      <c r="U513" s="16">
        <v>3047</v>
      </c>
      <c r="V513" s="16" t="str">
        <f t="shared" si="59"/>
        <v>SI CUMPLE</v>
      </c>
      <c r="W513" s="58" t="s">
        <v>1113</v>
      </c>
      <c r="X513" s="16">
        <v>2437.7600000000002</v>
      </c>
      <c r="Y513" s="78" t="str">
        <f t="shared" si="64"/>
        <v>SI CUMPLE</v>
      </c>
      <c r="Z513" s="71" t="s">
        <v>1114</v>
      </c>
      <c r="AA513" s="55">
        <f t="shared" si="61"/>
        <v>3047</v>
      </c>
      <c r="AB513" s="54"/>
      <c r="AC513" s="54"/>
      <c r="AD513" s="63">
        <f t="shared" si="62"/>
        <v>2.9211100930244825E-4</v>
      </c>
      <c r="AE513" s="54"/>
    </row>
    <row r="514" spans="1:31" ht="15.75" customHeight="1">
      <c r="A514" s="12">
        <v>510</v>
      </c>
      <c r="B514" s="12">
        <v>1032150058</v>
      </c>
      <c r="C514" s="12">
        <v>0</v>
      </c>
      <c r="D514" s="13" t="s">
        <v>29</v>
      </c>
      <c r="E514" s="13" t="s">
        <v>972</v>
      </c>
      <c r="F514" s="13" t="s">
        <v>186</v>
      </c>
      <c r="G514" s="14" t="s">
        <v>186</v>
      </c>
      <c r="H514" s="14" t="s">
        <v>973</v>
      </c>
      <c r="I514" s="14" t="s">
        <v>187</v>
      </c>
      <c r="J514" s="20">
        <v>21</v>
      </c>
      <c r="K514" s="19">
        <v>3000</v>
      </c>
      <c r="L514" s="19">
        <f t="shared" si="65"/>
        <v>63000</v>
      </c>
      <c r="M514" s="17">
        <f t="shared" si="60"/>
        <v>2.8760519458724808E-4</v>
      </c>
      <c r="N514" s="21"/>
      <c r="O514" s="16">
        <v>2999</v>
      </c>
      <c r="P514" s="16" t="str">
        <f t="shared" si="63"/>
        <v>SI CUMPLE</v>
      </c>
      <c r="Q514" s="57" t="s">
        <v>1114</v>
      </c>
      <c r="R514" s="16">
        <v>3000</v>
      </c>
      <c r="S514" s="16" t="str">
        <f t="shared" si="58"/>
        <v>SI CUMPLE</v>
      </c>
      <c r="T514" s="57" t="s">
        <v>1113</v>
      </c>
      <c r="U514" s="16">
        <v>3000</v>
      </c>
      <c r="V514" s="16" t="str">
        <f t="shared" si="59"/>
        <v>SI CUMPLE</v>
      </c>
      <c r="W514" s="58" t="s">
        <v>1113</v>
      </c>
      <c r="X514" s="16">
        <v>2400</v>
      </c>
      <c r="Y514" s="78" t="str">
        <f t="shared" si="64"/>
        <v>SI CUMPLE</v>
      </c>
      <c r="Z514" s="71" t="s">
        <v>1114</v>
      </c>
      <c r="AA514" s="55">
        <f t="shared" si="61"/>
        <v>3000</v>
      </c>
      <c r="AB514" s="54"/>
      <c r="AC514" s="54"/>
      <c r="AD514" s="63">
        <f t="shared" si="62"/>
        <v>2.8760519458724808E-4</v>
      </c>
      <c r="AE514" s="54"/>
    </row>
    <row r="515" spans="1:31" ht="15.75" customHeight="1">
      <c r="A515" s="12">
        <v>511</v>
      </c>
      <c r="B515" s="12">
        <v>1031610002</v>
      </c>
      <c r="C515" s="12">
        <v>0</v>
      </c>
      <c r="D515" s="13" t="s">
        <v>29</v>
      </c>
      <c r="E515" s="13" t="s">
        <v>974</v>
      </c>
      <c r="F515" s="13" t="s">
        <v>186</v>
      </c>
      <c r="G515" s="14" t="s">
        <v>186</v>
      </c>
      <c r="H515" s="14" t="s">
        <v>304</v>
      </c>
      <c r="I515" s="14" t="s">
        <v>187</v>
      </c>
      <c r="J515" s="20">
        <v>350</v>
      </c>
      <c r="K515" s="19">
        <v>179</v>
      </c>
      <c r="L515" s="19">
        <f t="shared" si="65"/>
        <v>62650</v>
      </c>
      <c r="M515" s="17">
        <f t="shared" si="60"/>
        <v>2.8600738795065225E-4</v>
      </c>
      <c r="N515" s="21"/>
      <c r="O515" s="16">
        <v>178</v>
      </c>
      <c r="P515" s="16" t="str">
        <f t="shared" si="63"/>
        <v>SI CUMPLE</v>
      </c>
      <c r="Q515" s="57" t="s">
        <v>1114</v>
      </c>
      <c r="R515" s="16">
        <v>179</v>
      </c>
      <c r="S515" s="16" t="str">
        <f t="shared" si="58"/>
        <v>SI CUMPLE</v>
      </c>
      <c r="T515" s="57" t="s">
        <v>1113</v>
      </c>
      <c r="U515" s="16">
        <v>179</v>
      </c>
      <c r="V515" s="16" t="str">
        <f t="shared" si="59"/>
        <v>SI CUMPLE</v>
      </c>
      <c r="W515" s="58" t="s">
        <v>1113</v>
      </c>
      <c r="X515" s="16">
        <v>143.19999999999999</v>
      </c>
      <c r="Y515" s="78" t="str">
        <f t="shared" si="64"/>
        <v>SI CUMPLE</v>
      </c>
      <c r="Z515" s="71" t="s">
        <v>1114</v>
      </c>
      <c r="AA515" s="55">
        <f t="shared" si="61"/>
        <v>179</v>
      </c>
      <c r="AB515" s="54"/>
      <c r="AC515" s="54"/>
      <c r="AD515" s="63">
        <f t="shared" si="62"/>
        <v>2.8600738795065225E-4</v>
      </c>
      <c r="AE515" s="54"/>
    </row>
    <row r="516" spans="1:31" ht="15.75" customHeight="1">
      <c r="A516" s="12">
        <v>512</v>
      </c>
      <c r="B516" s="12">
        <v>1031820057</v>
      </c>
      <c r="C516" s="12">
        <v>0</v>
      </c>
      <c r="D516" s="13" t="s">
        <v>29</v>
      </c>
      <c r="E516" s="13" t="s">
        <v>712</v>
      </c>
      <c r="F516" s="13" t="s">
        <v>975</v>
      </c>
      <c r="G516" s="14" t="s">
        <v>975</v>
      </c>
      <c r="H516" s="14" t="s">
        <v>976</v>
      </c>
      <c r="I516" s="14" t="s">
        <v>413</v>
      </c>
      <c r="J516" s="20">
        <v>7</v>
      </c>
      <c r="K516" s="19">
        <v>8886</v>
      </c>
      <c r="L516" s="19">
        <f t="shared" si="65"/>
        <v>62202</v>
      </c>
      <c r="M516" s="17">
        <f t="shared" si="60"/>
        <v>2.8396219545580959E-4</v>
      </c>
      <c r="N516" s="21"/>
      <c r="O516" s="16">
        <v>8884.61</v>
      </c>
      <c r="P516" s="16" t="str">
        <f t="shared" si="63"/>
        <v>SI CUMPLE</v>
      </c>
      <c r="Q516" s="57" t="s">
        <v>1114</v>
      </c>
      <c r="R516" s="16">
        <v>8885</v>
      </c>
      <c r="S516" s="16" t="str">
        <f t="shared" si="58"/>
        <v>SI CUMPLE</v>
      </c>
      <c r="T516" s="57" t="s">
        <v>1114</v>
      </c>
      <c r="U516" s="16">
        <v>8886</v>
      </c>
      <c r="V516" s="16" t="str">
        <f t="shared" si="59"/>
        <v>SI CUMPLE</v>
      </c>
      <c r="W516" s="58" t="s">
        <v>1113</v>
      </c>
      <c r="X516" s="16">
        <v>7108.4880000000003</v>
      </c>
      <c r="Y516" s="78" t="str">
        <f t="shared" si="64"/>
        <v>SI CUMPLE</v>
      </c>
      <c r="Z516" s="71" t="s">
        <v>1114</v>
      </c>
      <c r="AA516" s="55">
        <f t="shared" si="61"/>
        <v>8886</v>
      </c>
      <c r="AB516" s="54"/>
      <c r="AC516" s="54"/>
      <c r="AD516" s="63">
        <f t="shared" si="62"/>
        <v>2.8396219545580959E-4</v>
      </c>
      <c r="AE516" s="54"/>
    </row>
    <row r="517" spans="1:31" ht="15.75" customHeight="1">
      <c r="A517" s="12">
        <v>513</v>
      </c>
      <c r="B517" s="12">
        <v>1031250059</v>
      </c>
      <c r="C517" s="12">
        <v>0</v>
      </c>
      <c r="D517" s="13" t="s">
        <v>29</v>
      </c>
      <c r="E517" s="13" t="s">
        <v>977</v>
      </c>
      <c r="F517" s="13" t="s">
        <v>186</v>
      </c>
      <c r="G517" s="14" t="s">
        <v>186</v>
      </c>
      <c r="H517" s="14" t="s">
        <v>232</v>
      </c>
      <c r="I517" s="14" t="s">
        <v>187</v>
      </c>
      <c r="J517" s="20">
        <v>21</v>
      </c>
      <c r="K517" s="19">
        <v>2888</v>
      </c>
      <c r="L517" s="19">
        <f t="shared" si="65"/>
        <v>60648</v>
      </c>
      <c r="M517" s="17">
        <f t="shared" si="60"/>
        <v>2.7686793398932412E-4</v>
      </c>
      <c r="N517" s="21"/>
      <c r="O517" s="16">
        <v>2887</v>
      </c>
      <c r="P517" s="16" t="str">
        <f t="shared" si="63"/>
        <v>SI CUMPLE</v>
      </c>
      <c r="Q517" s="57" t="s">
        <v>1114</v>
      </c>
      <c r="R517" s="16">
        <v>2888</v>
      </c>
      <c r="S517" s="16" t="str">
        <f t="shared" ref="S517:S580" si="66">IF(R517&lt;=K517,"SI CUMPLE","NO CUMPLE")</f>
        <v>SI CUMPLE</v>
      </c>
      <c r="T517" s="57" t="s">
        <v>1113</v>
      </c>
      <c r="U517" s="16">
        <v>2311</v>
      </c>
      <c r="V517" s="16" t="str">
        <f t="shared" ref="V517:V580" si="67">IF(U517&lt;=K517,"SI CUMPLE","NO CUMPLE")</f>
        <v>SI CUMPLE</v>
      </c>
      <c r="W517" s="58" t="s">
        <v>1113</v>
      </c>
      <c r="X517" s="16">
        <v>2310.4</v>
      </c>
      <c r="Y517" s="78" t="str">
        <f t="shared" si="64"/>
        <v>SI CUMPLE</v>
      </c>
      <c r="Z517" s="71" t="s">
        <v>1114</v>
      </c>
      <c r="AA517" s="55">
        <f t="shared" si="61"/>
        <v>2311</v>
      </c>
      <c r="AB517" s="54"/>
      <c r="AC517" s="54"/>
      <c r="AD517" s="63">
        <f t="shared" si="62"/>
        <v>2.7686793398932412E-4</v>
      </c>
      <c r="AE517" s="54"/>
    </row>
    <row r="518" spans="1:31" ht="15.75" customHeight="1">
      <c r="A518" s="12">
        <v>514</v>
      </c>
      <c r="B518" s="12">
        <v>1033350031</v>
      </c>
      <c r="C518" s="12">
        <v>0</v>
      </c>
      <c r="D518" s="13" t="s">
        <v>29</v>
      </c>
      <c r="E518" s="13" t="s">
        <v>978</v>
      </c>
      <c r="F518" s="13" t="s">
        <v>160</v>
      </c>
      <c r="G518" s="14" t="s">
        <v>161</v>
      </c>
      <c r="H518" s="14" t="s">
        <v>162</v>
      </c>
      <c r="I518" s="14" t="s">
        <v>163</v>
      </c>
      <c r="J518" s="20">
        <v>7</v>
      </c>
      <c r="K518" s="19">
        <v>2334</v>
      </c>
      <c r="L518" s="19">
        <f t="shared" si="65"/>
        <v>16338</v>
      </c>
      <c r="M518" s="17">
        <f t="shared" ref="M518:M581" si="68">+L518/$L$585*$L$586</f>
        <v>7.4585613796292999E-5</v>
      </c>
      <c r="N518" s="21"/>
      <c r="O518" s="16">
        <v>2333.4499999999998</v>
      </c>
      <c r="P518" s="16" t="str">
        <f t="shared" si="63"/>
        <v>SI CUMPLE</v>
      </c>
      <c r="Q518" s="57" t="s">
        <v>1114</v>
      </c>
      <c r="R518" s="16">
        <v>2334</v>
      </c>
      <c r="S518" s="16" t="str">
        <f t="shared" si="66"/>
        <v>SI CUMPLE</v>
      </c>
      <c r="T518" s="57" t="s">
        <v>1113</v>
      </c>
      <c r="U518" s="16">
        <v>2334</v>
      </c>
      <c r="V518" s="16" t="str">
        <f t="shared" si="67"/>
        <v>SI CUMPLE</v>
      </c>
      <c r="W518" s="58" t="s">
        <v>1113</v>
      </c>
      <c r="X518" s="16">
        <v>1867.56</v>
      </c>
      <c r="Y518" s="78" t="str">
        <f t="shared" si="64"/>
        <v>SI CUMPLE</v>
      </c>
      <c r="Z518" s="71" t="s">
        <v>1114</v>
      </c>
      <c r="AA518" s="55">
        <f t="shared" ref="AA518:AA581" si="69">+U518</f>
        <v>2334</v>
      </c>
      <c r="AB518" s="54"/>
      <c r="AC518" s="54"/>
      <c r="AD518" s="63">
        <f t="shared" ref="AD518:AD581" si="70">+(AA518/AA518)*M518</f>
        <v>7.4585613796292999E-5</v>
      </c>
      <c r="AE518" s="54"/>
    </row>
    <row r="519" spans="1:31" ht="15.75" customHeight="1">
      <c r="A519" s="12">
        <v>515</v>
      </c>
      <c r="B519" s="12" t="s">
        <v>979</v>
      </c>
      <c r="C519" s="12">
        <v>0</v>
      </c>
      <c r="D519" s="13" t="s">
        <v>29</v>
      </c>
      <c r="E519" s="13" t="s">
        <v>980</v>
      </c>
      <c r="F519" s="13" t="s">
        <v>186</v>
      </c>
      <c r="G519" s="14" t="s">
        <v>186</v>
      </c>
      <c r="H519" s="14" t="s">
        <v>99</v>
      </c>
      <c r="I519" s="14" t="s">
        <v>187</v>
      </c>
      <c r="J519" s="20">
        <v>56</v>
      </c>
      <c r="K519" s="19">
        <v>973</v>
      </c>
      <c r="L519" s="19">
        <f t="shared" si="65"/>
        <v>54488</v>
      </c>
      <c r="M519" s="17">
        <f t="shared" si="68"/>
        <v>2.4874653718523764E-4</v>
      </c>
      <c r="N519" s="21"/>
      <c r="O519" s="16">
        <v>972</v>
      </c>
      <c r="P519" s="16" t="str">
        <f t="shared" si="63"/>
        <v>SI CUMPLE</v>
      </c>
      <c r="Q519" s="57" t="s">
        <v>1114</v>
      </c>
      <c r="R519" s="16">
        <v>973</v>
      </c>
      <c r="S519" s="16" t="str">
        <f t="shared" si="66"/>
        <v>SI CUMPLE</v>
      </c>
      <c r="T519" s="57" t="s">
        <v>1113</v>
      </c>
      <c r="U519" s="16">
        <v>973</v>
      </c>
      <c r="V519" s="16" t="str">
        <f t="shared" si="67"/>
        <v>SI CUMPLE</v>
      </c>
      <c r="W519" s="58" t="s">
        <v>1113</v>
      </c>
      <c r="X519" s="16">
        <v>778.4</v>
      </c>
      <c r="Y519" s="78" t="str">
        <f t="shared" si="64"/>
        <v>SI CUMPLE</v>
      </c>
      <c r="Z519" s="71" t="s">
        <v>1114</v>
      </c>
      <c r="AA519" s="55">
        <f t="shared" si="69"/>
        <v>973</v>
      </c>
      <c r="AB519" s="54"/>
      <c r="AC519" s="54"/>
      <c r="AD519" s="63">
        <f t="shared" si="70"/>
        <v>2.4874653718523764E-4</v>
      </c>
      <c r="AE519" s="54"/>
    </row>
    <row r="520" spans="1:31" ht="15.75" customHeight="1">
      <c r="A520" s="12">
        <v>516</v>
      </c>
      <c r="B520" s="12">
        <v>1031610090</v>
      </c>
      <c r="C520" s="12">
        <v>0</v>
      </c>
      <c r="D520" s="13" t="s">
        <v>29</v>
      </c>
      <c r="E520" s="13" t="s">
        <v>981</v>
      </c>
      <c r="F520" s="13" t="s">
        <v>186</v>
      </c>
      <c r="G520" s="14" t="s">
        <v>186</v>
      </c>
      <c r="H520" s="14" t="s">
        <v>982</v>
      </c>
      <c r="I520" s="14" t="s">
        <v>187</v>
      </c>
      <c r="J520" s="20">
        <v>42</v>
      </c>
      <c r="K520" s="19">
        <v>1490</v>
      </c>
      <c r="L520" s="19">
        <f t="shared" si="65"/>
        <v>62580</v>
      </c>
      <c r="M520" s="17">
        <f t="shared" si="68"/>
        <v>2.8568782662333306E-4</v>
      </c>
      <c r="N520" s="21"/>
      <c r="O520" s="16">
        <v>1489</v>
      </c>
      <c r="P520" s="16" t="str">
        <f t="shared" si="63"/>
        <v>SI CUMPLE</v>
      </c>
      <c r="Q520" s="57" t="s">
        <v>1114</v>
      </c>
      <c r="R520" s="16">
        <v>1490</v>
      </c>
      <c r="S520" s="16" t="str">
        <f t="shared" si="66"/>
        <v>SI CUMPLE</v>
      </c>
      <c r="T520" s="57" t="s">
        <v>1113</v>
      </c>
      <c r="U520" s="16">
        <v>1490</v>
      </c>
      <c r="V520" s="16" t="str">
        <f t="shared" si="67"/>
        <v>SI CUMPLE</v>
      </c>
      <c r="W520" s="58" t="s">
        <v>1113</v>
      </c>
      <c r="X520" s="16">
        <v>1192</v>
      </c>
      <c r="Y520" s="78" t="str">
        <f t="shared" si="64"/>
        <v>SI CUMPLE</v>
      </c>
      <c r="Z520" s="71" t="s">
        <v>1114</v>
      </c>
      <c r="AA520" s="55">
        <f t="shared" si="69"/>
        <v>1490</v>
      </c>
      <c r="AB520" s="54"/>
      <c r="AC520" s="54"/>
      <c r="AD520" s="63">
        <f t="shared" si="70"/>
        <v>2.8568782662333306E-4</v>
      </c>
      <c r="AE520" s="54"/>
    </row>
    <row r="521" spans="1:31" ht="15.75" customHeight="1">
      <c r="A521" s="12">
        <v>517</v>
      </c>
      <c r="B521" s="12">
        <v>1031820054</v>
      </c>
      <c r="C521" s="12">
        <v>0</v>
      </c>
      <c r="D521" s="13" t="s">
        <v>29</v>
      </c>
      <c r="E521" s="13" t="s">
        <v>875</v>
      </c>
      <c r="F521" s="13" t="s">
        <v>868</v>
      </c>
      <c r="G521" s="13" t="s">
        <v>471</v>
      </c>
      <c r="H521" s="14" t="s">
        <v>983</v>
      </c>
      <c r="I521" s="14" t="s">
        <v>187</v>
      </c>
      <c r="J521" s="20">
        <v>14</v>
      </c>
      <c r="K521" s="19">
        <v>3252</v>
      </c>
      <c r="L521" s="19">
        <f t="shared" si="65"/>
        <v>45528</v>
      </c>
      <c r="M521" s="17">
        <f t="shared" si="68"/>
        <v>2.0784268728838459E-4</v>
      </c>
      <c r="N521" s="21"/>
      <c r="O521" s="16">
        <v>3250.8564000000001</v>
      </c>
      <c r="P521" s="16" t="str">
        <f t="shared" si="63"/>
        <v>SI CUMPLE</v>
      </c>
      <c r="Q521" s="57" t="s">
        <v>1114</v>
      </c>
      <c r="R521" s="16">
        <v>3251</v>
      </c>
      <c r="S521" s="16" t="str">
        <f t="shared" si="66"/>
        <v>SI CUMPLE</v>
      </c>
      <c r="T521" s="57" t="s">
        <v>1113</v>
      </c>
      <c r="U521" s="16">
        <v>3252</v>
      </c>
      <c r="V521" s="16" t="str">
        <f t="shared" si="67"/>
        <v>SI CUMPLE</v>
      </c>
      <c r="W521" s="58" t="s">
        <v>1113</v>
      </c>
      <c r="X521" s="16">
        <v>2601.4851200000003</v>
      </c>
      <c r="Y521" s="78" t="str">
        <f t="shared" si="64"/>
        <v>SI CUMPLE</v>
      </c>
      <c r="Z521" s="71" t="s">
        <v>1114</v>
      </c>
      <c r="AA521" s="55">
        <f t="shared" si="69"/>
        <v>3252</v>
      </c>
      <c r="AB521" s="54"/>
      <c r="AC521" s="54"/>
      <c r="AD521" s="63">
        <f t="shared" si="70"/>
        <v>2.0784268728838459E-4</v>
      </c>
      <c r="AE521" s="54"/>
    </row>
    <row r="522" spans="1:31" ht="15.75" customHeight="1">
      <c r="A522" s="12">
        <v>518</v>
      </c>
      <c r="B522" s="12">
        <v>1031810009</v>
      </c>
      <c r="C522" s="12">
        <v>0</v>
      </c>
      <c r="D522" s="13" t="s">
        <v>29</v>
      </c>
      <c r="E522" s="13" t="s">
        <v>904</v>
      </c>
      <c r="F522" s="14" t="s">
        <v>186</v>
      </c>
      <c r="G522" s="14" t="s">
        <v>905</v>
      </c>
      <c r="H522" s="14" t="s">
        <v>477</v>
      </c>
      <c r="I522" s="14" t="s">
        <v>187</v>
      </c>
      <c r="J522" s="20">
        <v>21</v>
      </c>
      <c r="K522" s="19">
        <v>3516</v>
      </c>
      <c r="L522" s="19">
        <f t="shared" si="65"/>
        <v>73836</v>
      </c>
      <c r="M522" s="17">
        <f t="shared" si="68"/>
        <v>3.370732880562547E-4</v>
      </c>
      <c r="N522" s="21"/>
      <c r="O522" s="16">
        <v>3515</v>
      </c>
      <c r="P522" s="16" t="str">
        <f t="shared" si="63"/>
        <v>SI CUMPLE</v>
      </c>
      <c r="Q522" s="57" t="s">
        <v>1114</v>
      </c>
      <c r="R522" s="16">
        <v>3516</v>
      </c>
      <c r="S522" s="16" t="str">
        <f t="shared" si="66"/>
        <v>SI CUMPLE</v>
      </c>
      <c r="T522" s="57" t="s">
        <v>1113</v>
      </c>
      <c r="U522" s="16">
        <v>2813</v>
      </c>
      <c r="V522" s="16" t="str">
        <f t="shared" si="67"/>
        <v>SI CUMPLE</v>
      </c>
      <c r="W522" s="58" t="s">
        <v>1113</v>
      </c>
      <c r="X522" s="16">
        <v>2812.8</v>
      </c>
      <c r="Y522" s="78" t="str">
        <f t="shared" si="64"/>
        <v>SI CUMPLE</v>
      </c>
      <c r="Z522" s="71" t="s">
        <v>1114</v>
      </c>
      <c r="AA522" s="55">
        <f t="shared" si="69"/>
        <v>2813</v>
      </c>
      <c r="AB522" s="54"/>
      <c r="AC522" s="54"/>
      <c r="AD522" s="63">
        <f t="shared" si="70"/>
        <v>3.370732880562547E-4</v>
      </c>
      <c r="AE522" s="54"/>
    </row>
    <row r="523" spans="1:31" ht="15.75" customHeight="1">
      <c r="A523" s="12">
        <v>519</v>
      </c>
      <c r="B523" s="12">
        <v>1031211158</v>
      </c>
      <c r="C523" s="12">
        <v>0</v>
      </c>
      <c r="D523" s="13" t="s">
        <v>29</v>
      </c>
      <c r="E523" s="13" t="s">
        <v>984</v>
      </c>
      <c r="F523" s="13" t="s">
        <v>186</v>
      </c>
      <c r="G523" s="14" t="s">
        <v>186</v>
      </c>
      <c r="H523" s="14" t="s">
        <v>218</v>
      </c>
      <c r="I523" s="14" t="s">
        <v>187</v>
      </c>
      <c r="J523" s="20">
        <v>133</v>
      </c>
      <c r="K523" s="19">
        <v>308</v>
      </c>
      <c r="L523" s="19">
        <f t="shared" si="65"/>
        <v>40964</v>
      </c>
      <c r="M523" s="17">
        <f t="shared" si="68"/>
        <v>1.8700728874717506E-4</v>
      </c>
      <c r="N523" s="21"/>
      <c r="O523" s="16">
        <v>307.39999999999998</v>
      </c>
      <c r="P523" s="16" t="str">
        <f t="shared" si="63"/>
        <v>SI CUMPLE</v>
      </c>
      <c r="Q523" s="57" t="s">
        <v>1114</v>
      </c>
      <c r="R523" s="16">
        <v>308</v>
      </c>
      <c r="S523" s="16" t="str">
        <f t="shared" si="66"/>
        <v>SI CUMPLE</v>
      </c>
      <c r="T523" s="57" t="s">
        <v>1113</v>
      </c>
      <c r="U523" s="16">
        <v>308</v>
      </c>
      <c r="V523" s="16" t="str">
        <f t="shared" si="67"/>
        <v>SI CUMPLE</v>
      </c>
      <c r="W523" s="58" t="s">
        <v>1113</v>
      </c>
      <c r="X523" s="16">
        <v>246.72</v>
      </c>
      <c r="Y523" s="78" t="str">
        <f t="shared" si="64"/>
        <v>SI CUMPLE</v>
      </c>
      <c r="Z523" s="71" t="s">
        <v>1114</v>
      </c>
      <c r="AA523" s="55">
        <f t="shared" si="69"/>
        <v>308</v>
      </c>
      <c r="AB523" s="54"/>
      <c r="AC523" s="54"/>
      <c r="AD523" s="63">
        <f t="shared" si="70"/>
        <v>1.8700728874717506E-4</v>
      </c>
      <c r="AE523" s="54"/>
    </row>
    <row r="524" spans="1:31" ht="15.75" customHeight="1">
      <c r="A524" s="12">
        <v>520</v>
      </c>
      <c r="B524" s="12">
        <v>1031011093</v>
      </c>
      <c r="C524" s="12">
        <v>0</v>
      </c>
      <c r="D524" s="13" t="s">
        <v>29</v>
      </c>
      <c r="E524" s="13" t="s">
        <v>985</v>
      </c>
      <c r="F524" s="13" t="s">
        <v>186</v>
      </c>
      <c r="G524" s="14" t="s">
        <v>186</v>
      </c>
      <c r="H524" s="14" t="s">
        <v>158</v>
      </c>
      <c r="I524" s="14" t="s">
        <v>187</v>
      </c>
      <c r="J524" s="20">
        <v>2</v>
      </c>
      <c r="K524" s="19">
        <v>25540</v>
      </c>
      <c r="L524" s="19">
        <f t="shared" si="65"/>
        <v>51080</v>
      </c>
      <c r="M524" s="17">
        <f t="shared" si="68"/>
        <v>2.331884657066132E-4</v>
      </c>
      <c r="N524" s="21"/>
      <c r="O524" s="16">
        <v>25539</v>
      </c>
      <c r="P524" s="16" t="str">
        <f t="shared" si="63"/>
        <v>SI CUMPLE</v>
      </c>
      <c r="Q524" s="57" t="s">
        <v>1114</v>
      </c>
      <c r="R524" s="16">
        <v>25540</v>
      </c>
      <c r="S524" s="16" t="str">
        <f t="shared" si="66"/>
        <v>SI CUMPLE</v>
      </c>
      <c r="T524" s="57" t="s">
        <v>1113</v>
      </c>
      <c r="U524" s="16">
        <v>25540</v>
      </c>
      <c r="V524" s="16" t="str">
        <f t="shared" si="67"/>
        <v>SI CUMPLE</v>
      </c>
      <c r="W524" s="58" t="s">
        <v>1113</v>
      </c>
      <c r="X524" s="16">
        <v>20432</v>
      </c>
      <c r="Y524" s="78" t="str">
        <f t="shared" si="64"/>
        <v>SI CUMPLE</v>
      </c>
      <c r="Z524" s="71" t="s">
        <v>1114</v>
      </c>
      <c r="AA524" s="55">
        <f t="shared" si="69"/>
        <v>25540</v>
      </c>
      <c r="AB524" s="54"/>
      <c r="AC524" s="54"/>
      <c r="AD524" s="63">
        <f t="shared" si="70"/>
        <v>2.331884657066132E-4</v>
      </c>
      <c r="AE524" s="54"/>
    </row>
    <row r="525" spans="1:31" ht="15.75" customHeight="1">
      <c r="A525" s="12">
        <v>521</v>
      </c>
      <c r="B525" s="12">
        <v>1031220027</v>
      </c>
      <c r="C525" s="12">
        <v>0</v>
      </c>
      <c r="D525" s="13" t="s">
        <v>29</v>
      </c>
      <c r="E525" s="13" t="s">
        <v>986</v>
      </c>
      <c r="F525" s="13" t="s">
        <v>186</v>
      </c>
      <c r="G525" s="14" t="s">
        <v>186</v>
      </c>
      <c r="H525" s="14" t="s">
        <v>987</v>
      </c>
      <c r="I525" s="14" t="s">
        <v>187</v>
      </c>
      <c r="J525" s="20">
        <v>28</v>
      </c>
      <c r="K525" s="19">
        <v>1728</v>
      </c>
      <c r="L525" s="19">
        <f t="shared" si="65"/>
        <v>48384</v>
      </c>
      <c r="M525" s="17">
        <f t="shared" si="68"/>
        <v>2.2088078944300648E-4</v>
      </c>
      <c r="N525" s="21"/>
      <c r="O525" s="16">
        <v>1727</v>
      </c>
      <c r="P525" s="16" t="str">
        <f t="shared" si="63"/>
        <v>SI CUMPLE</v>
      </c>
      <c r="Q525" s="57" t="s">
        <v>1114</v>
      </c>
      <c r="R525" s="16">
        <v>1728</v>
      </c>
      <c r="S525" s="16" t="str">
        <f t="shared" si="66"/>
        <v>SI CUMPLE</v>
      </c>
      <c r="T525" s="57" t="s">
        <v>1114</v>
      </c>
      <c r="U525" s="16">
        <v>1728</v>
      </c>
      <c r="V525" s="16" t="str">
        <f t="shared" si="67"/>
        <v>SI CUMPLE</v>
      </c>
      <c r="W525" s="58" t="s">
        <v>1113</v>
      </c>
      <c r="X525" s="16">
        <v>1382.4</v>
      </c>
      <c r="Y525" s="78" t="str">
        <f t="shared" si="64"/>
        <v>SI CUMPLE</v>
      </c>
      <c r="Z525" s="71" t="s">
        <v>1114</v>
      </c>
      <c r="AA525" s="55">
        <f t="shared" si="69"/>
        <v>1728</v>
      </c>
      <c r="AB525" s="54"/>
      <c r="AC525" s="54"/>
      <c r="AD525" s="63">
        <f t="shared" si="70"/>
        <v>2.2088078944300648E-4</v>
      </c>
      <c r="AE525" s="54"/>
    </row>
    <row r="526" spans="1:31" ht="15.75" customHeight="1">
      <c r="A526" s="12">
        <v>522</v>
      </c>
      <c r="B526" s="12">
        <v>1031250090</v>
      </c>
      <c r="C526" s="12">
        <v>0</v>
      </c>
      <c r="D526" s="13" t="s">
        <v>29</v>
      </c>
      <c r="E526" s="13" t="s">
        <v>988</v>
      </c>
      <c r="F526" s="13" t="s">
        <v>186</v>
      </c>
      <c r="G526" s="14" t="s">
        <v>186</v>
      </c>
      <c r="H526" s="14" t="s">
        <v>989</v>
      </c>
      <c r="I526" s="14" t="s">
        <v>187</v>
      </c>
      <c r="J526" s="20">
        <v>7</v>
      </c>
      <c r="K526" s="19">
        <v>6842</v>
      </c>
      <c r="L526" s="19">
        <f t="shared" si="65"/>
        <v>47894</v>
      </c>
      <c r="M526" s="17">
        <f t="shared" si="68"/>
        <v>2.1864386015177235E-4</v>
      </c>
      <c r="N526" s="21"/>
      <c r="O526" s="16">
        <v>6841</v>
      </c>
      <c r="P526" s="16" t="str">
        <f t="shared" si="63"/>
        <v>SI CUMPLE</v>
      </c>
      <c r="Q526" s="57" t="s">
        <v>1114</v>
      </c>
      <c r="R526" s="16">
        <v>6842</v>
      </c>
      <c r="S526" s="16" t="str">
        <f t="shared" si="66"/>
        <v>SI CUMPLE</v>
      </c>
      <c r="T526" s="57" t="s">
        <v>1114</v>
      </c>
      <c r="U526" s="16">
        <v>5474</v>
      </c>
      <c r="V526" s="16" t="str">
        <f t="shared" si="67"/>
        <v>SI CUMPLE</v>
      </c>
      <c r="W526" s="58" t="s">
        <v>1113</v>
      </c>
      <c r="X526" s="16">
        <v>5473.6</v>
      </c>
      <c r="Y526" s="78" t="str">
        <f t="shared" si="64"/>
        <v>SI CUMPLE</v>
      </c>
      <c r="Z526" s="71" t="s">
        <v>1114</v>
      </c>
      <c r="AA526" s="55">
        <f t="shared" si="69"/>
        <v>5474</v>
      </c>
      <c r="AB526" s="54"/>
      <c r="AC526" s="54"/>
      <c r="AD526" s="63">
        <f t="shared" si="70"/>
        <v>2.1864386015177235E-4</v>
      </c>
      <c r="AE526" s="54"/>
    </row>
    <row r="527" spans="1:31" ht="15.75" customHeight="1">
      <c r="A527" s="12">
        <v>523</v>
      </c>
      <c r="B527" s="12">
        <v>1031650010</v>
      </c>
      <c r="C527" s="12">
        <v>0</v>
      </c>
      <c r="D527" s="13" t="s">
        <v>29</v>
      </c>
      <c r="E527" s="13" t="s">
        <v>990</v>
      </c>
      <c r="F527" s="13" t="s">
        <v>868</v>
      </c>
      <c r="G527" s="13" t="s">
        <v>471</v>
      </c>
      <c r="H527" s="14" t="s">
        <v>551</v>
      </c>
      <c r="I527" s="14" t="s">
        <v>187</v>
      </c>
      <c r="J527" s="20">
        <v>7</v>
      </c>
      <c r="K527" s="19">
        <v>6678</v>
      </c>
      <c r="L527" s="19">
        <f t="shared" si="65"/>
        <v>46746</v>
      </c>
      <c r="M527" s="17">
        <f t="shared" si="68"/>
        <v>2.1340305438373802E-4</v>
      </c>
      <c r="N527" s="21"/>
      <c r="O527" s="16">
        <v>6677.45</v>
      </c>
      <c r="P527" s="16" t="str">
        <f t="shared" si="63"/>
        <v>SI CUMPLE</v>
      </c>
      <c r="Q527" s="57" t="s">
        <v>1114</v>
      </c>
      <c r="R527" s="16">
        <v>6678</v>
      </c>
      <c r="S527" s="16" t="str">
        <f t="shared" si="66"/>
        <v>SI CUMPLE</v>
      </c>
      <c r="T527" s="57" t="s">
        <v>1113</v>
      </c>
      <c r="U527" s="16">
        <v>6678</v>
      </c>
      <c r="V527" s="16" t="str">
        <f t="shared" si="67"/>
        <v>SI CUMPLE</v>
      </c>
      <c r="W527" s="58" t="s">
        <v>1113</v>
      </c>
      <c r="X527" s="16">
        <v>5342.76</v>
      </c>
      <c r="Y527" s="78" t="str">
        <f t="shared" si="64"/>
        <v>SI CUMPLE</v>
      </c>
      <c r="Z527" s="71" t="s">
        <v>1114</v>
      </c>
      <c r="AA527" s="55">
        <f t="shared" si="69"/>
        <v>6678</v>
      </c>
      <c r="AB527" s="54"/>
      <c r="AC527" s="54"/>
      <c r="AD527" s="63">
        <f t="shared" si="70"/>
        <v>2.1340305438373802E-4</v>
      </c>
      <c r="AE527" s="54"/>
    </row>
    <row r="528" spans="1:31" ht="15.75" customHeight="1">
      <c r="A528" s="12">
        <v>524</v>
      </c>
      <c r="B528" s="12">
        <v>1032141001</v>
      </c>
      <c r="C528" s="12">
        <v>0</v>
      </c>
      <c r="D528" s="13" t="s">
        <v>29</v>
      </c>
      <c r="E528" s="13" t="s">
        <v>991</v>
      </c>
      <c r="F528" s="13" t="s">
        <v>186</v>
      </c>
      <c r="G528" s="14" t="s">
        <v>186</v>
      </c>
      <c r="H528" s="14" t="s">
        <v>936</v>
      </c>
      <c r="I528" s="14" t="s">
        <v>187</v>
      </c>
      <c r="J528" s="20">
        <v>7</v>
      </c>
      <c r="K528" s="19">
        <v>9483</v>
      </c>
      <c r="L528" s="19">
        <f t="shared" si="65"/>
        <v>66381</v>
      </c>
      <c r="M528" s="17">
        <f t="shared" si="68"/>
        <v>3.0304000669676372E-4</v>
      </c>
      <c r="N528" s="21"/>
      <c r="O528" s="16">
        <v>9482.3150000000005</v>
      </c>
      <c r="P528" s="16" t="str">
        <f t="shared" si="63"/>
        <v>SI CUMPLE</v>
      </c>
      <c r="Q528" s="57" t="s">
        <v>1114</v>
      </c>
      <c r="R528" s="16">
        <v>9483</v>
      </c>
      <c r="S528" s="16" t="str">
        <f t="shared" si="66"/>
        <v>SI CUMPLE</v>
      </c>
      <c r="T528" s="57" t="s">
        <v>1113</v>
      </c>
      <c r="U528" s="16">
        <v>8744</v>
      </c>
      <c r="V528" s="16" t="str">
        <f t="shared" si="67"/>
        <v>SI CUMPLE</v>
      </c>
      <c r="W528" s="58" t="s">
        <v>1113</v>
      </c>
      <c r="X528" s="16">
        <v>7586.652000000001</v>
      </c>
      <c r="Y528" s="78" t="str">
        <f t="shared" si="64"/>
        <v>SI CUMPLE</v>
      </c>
      <c r="Z528" s="71" t="s">
        <v>1114</v>
      </c>
      <c r="AA528" s="55">
        <f t="shared" si="69"/>
        <v>8744</v>
      </c>
      <c r="AB528" s="54"/>
      <c r="AC528" s="54"/>
      <c r="AD528" s="63">
        <f t="shared" si="70"/>
        <v>3.0304000669676372E-4</v>
      </c>
      <c r="AE528" s="54"/>
    </row>
    <row r="529" spans="1:31" ht="15.75" customHeight="1">
      <c r="A529" s="12">
        <v>525</v>
      </c>
      <c r="B529" s="12">
        <v>1031880001</v>
      </c>
      <c r="C529" s="12">
        <v>0</v>
      </c>
      <c r="D529" s="13" t="s">
        <v>29</v>
      </c>
      <c r="E529" s="13" t="s">
        <v>967</v>
      </c>
      <c r="F529" s="13" t="s">
        <v>186</v>
      </c>
      <c r="G529" s="14" t="s">
        <v>186</v>
      </c>
      <c r="H529" s="14" t="s">
        <v>324</v>
      </c>
      <c r="I529" s="14" t="s">
        <v>187</v>
      </c>
      <c r="J529" s="20">
        <v>28</v>
      </c>
      <c r="K529" s="19">
        <v>1619</v>
      </c>
      <c r="L529" s="19">
        <f t="shared" si="65"/>
        <v>45332</v>
      </c>
      <c r="M529" s="17">
        <f t="shared" si="68"/>
        <v>2.0694791557189092E-4</v>
      </c>
      <c r="N529" s="21"/>
      <c r="O529" s="16">
        <v>1618</v>
      </c>
      <c r="P529" s="16" t="str">
        <f t="shared" si="63"/>
        <v>SI CUMPLE</v>
      </c>
      <c r="Q529" s="57" t="s">
        <v>1114</v>
      </c>
      <c r="R529" s="16">
        <v>1619</v>
      </c>
      <c r="S529" s="16" t="str">
        <f t="shared" si="66"/>
        <v>SI CUMPLE</v>
      </c>
      <c r="T529" s="57" t="s">
        <v>1114</v>
      </c>
      <c r="U529" s="16">
        <v>1296</v>
      </c>
      <c r="V529" s="16" t="str">
        <f t="shared" si="67"/>
        <v>SI CUMPLE</v>
      </c>
      <c r="W529" s="58" t="s">
        <v>1113</v>
      </c>
      <c r="X529" s="16">
        <v>1295.2</v>
      </c>
      <c r="Y529" s="78" t="str">
        <f t="shared" si="64"/>
        <v>SI CUMPLE</v>
      </c>
      <c r="Z529" s="71" t="s">
        <v>1114</v>
      </c>
      <c r="AA529" s="55">
        <f t="shared" si="69"/>
        <v>1296</v>
      </c>
      <c r="AB529" s="54"/>
      <c r="AC529" s="54"/>
      <c r="AD529" s="63">
        <f t="shared" si="70"/>
        <v>2.0694791557189092E-4</v>
      </c>
      <c r="AE529" s="54"/>
    </row>
    <row r="530" spans="1:31" ht="15.75" customHeight="1">
      <c r="A530" s="12">
        <v>526</v>
      </c>
      <c r="B530" s="12">
        <v>1031220268</v>
      </c>
      <c r="C530" s="12">
        <v>0</v>
      </c>
      <c r="D530" s="13" t="s">
        <v>29</v>
      </c>
      <c r="E530" s="13" t="s">
        <v>992</v>
      </c>
      <c r="F530" s="13" t="s">
        <v>186</v>
      </c>
      <c r="G530" s="13" t="s">
        <v>471</v>
      </c>
      <c r="H530" s="14" t="s">
        <v>877</v>
      </c>
      <c r="I530" s="14" t="s">
        <v>187</v>
      </c>
      <c r="J530" s="20">
        <v>112</v>
      </c>
      <c r="K530" s="19">
        <v>402</v>
      </c>
      <c r="L530" s="19">
        <f t="shared" si="65"/>
        <v>45024</v>
      </c>
      <c r="M530" s="17">
        <f t="shared" si="68"/>
        <v>2.0554184573168659E-4</v>
      </c>
      <c r="N530" s="21"/>
      <c r="O530" s="16">
        <v>401</v>
      </c>
      <c r="P530" s="16" t="str">
        <f t="shared" si="63"/>
        <v>SI CUMPLE</v>
      </c>
      <c r="Q530" s="57" t="s">
        <v>1114</v>
      </c>
      <c r="R530" s="16">
        <v>402</v>
      </c>
      <c r="S530" s="16" t="str">
        <f t="shared" si="66"/>
        <v>SI CUMPLE</v>
      </c>
      <c r="T530" s="57" t="s">
        <v>1113</v>
      </c>
      <c r="U530" s="16">
        <v>402</v>
      </c>
      <c r="V530" s="16" t="str">
        <f t="shared" si="67"/>
        <v>SI CUMPLE</v>
      </c>
      <c r="W530" s="58" t="s">
        <v>1113</v>
      </c>
      <c r="X530" s="16">
        <v>321.60000000000002</v>
      </c>
      <c r="Y530" s="78" t="str">
        <f t="shared" si="64"/>
        <v>SI CUMPLE</v>
      </c>
      <c r="Z530" s="71" t="s">
        <v>1114</v>
      </c>
      <c r="AA530" s="55">
        <f t="shared" si="69"/>
        <v>402</v>
      </c>
      <c r="AB530" s="54"/>
      <c r="AC530" s="54"/>
      <c r="AD530" s="63">
        <f t="shared" si="70"/>
        <v>2.0554184573168659E-4</v>
      </c>
      <c r="AE530" s="54"/>
    </row>
    <row r="531" spans="1:31" ht="15.75" customHeight="1">
      <c r="A531" s="12">
        <v>527</v>
      </c>
      <c r="B531" s="12">
        <v>1032150026</v>
      </c>
      <c r="C531" s="12">
        <v>0</v>
      </c>
      <c r="D531" s="13" t="s">
        <v>29</v>
      </c>
      <c r="E531" s="13" t="s">
        <v>993</v>
      </c>
      <c r="F531" s="13" t="s">
        <v>186</v>
      </c>
      <c r="G531" s="14" t="s">
        <v>186</v>
      </c>
      <c r="H531" s="14" t="s">
        <v>108</v>
      </c>
      <c r="I531" s="14" t="s">
        <v>187</v>
      </c>
      <c r="J531" s="20">
        <v>21</v>
      </c>
      <c r="K531" s="19">
        <v>2085</v>
      </c>
      <c r="L531" s="19">
        <f t="shared" si="65"/>
        <v>43785</v>
      </c>
      <c r="M531" s="17">
        <f t="shared" si="68"/>
        <v>1.9988561023813738E-4</v>
      </c>
      <c r="N531" s="21"/>
      <c r="O531" s="16">
        <v>2083.5</v>
      </c>
      <c r="P531" s="16" t="str">
        <f t="shared" si="63"/>
        <v>SI CUMPLE</v>
      </c>
      <c r="Q531" s="57" t="s">
        <v>1114</v>
      </c>
      <c r="R531" s="16">
        <v>2084</v>
      </c>
      <c r="S531" s="16" t="str">
        <f t="shared" si="66"/>
        <v>SI CUMPLE</v>
      </c>
      <c r="T531" s="57" t="s">
        <v>1113</v>
      </c>
      <c r="U531" s="16">
        <v>2085</v>
      </c>
      <c r="V531" s="16" t="str">
        <f t="shared" si="67"/>
        <v>SI CUMPLE</v>
      </c>
      <c r="W531" s="58" t="s">
        <v>1113</v>
      </c>
      <c r="X531" s="16">
        <v>1667.6</v>
      </c>
      <c r="Y531" s="78" t="str">
        <f t="shared" si="64"/>
        <v>SI CUMPLE</v>
      </c>
      <c r="Z531" s="71" t="s">
        <v>1114</v>
      </c>
      <c r="AA531" s="55">
        <f t="shared" si="69"/>
        <v>2085</v>
      </c>
      <c r="AB531" s="54"/>
      <c r="AC531" s="54"/>
      <c r="AD531" s="63">
        <f t="shared" si="70"/>
        <v>1.9988561023813738E-4</v>
      </c>
      <c r="AE531" s="54"/>
    </row>
    <row r="532" spans="1:31" ht="15.75" customHeight="1">
      <c r="A532" s="12">
        <v>528</v>
      </c>
      <c r="B532" s="12">
        <v>1032210043</v>
      </c>
      <c r="C532" s="12" t="s">
        <v>28</v>
      </c>
      <c r="D532" s="13" t="s">
        <v>29</v>
      </c>
      <c r="E532" s="13" t="s">
        <v>994</v>
      </c>
      <c r="F532" s="13" t="s">
        <v>186</v>
      </c>
      <c r="G532" s="14" t="s">
        <v>186</v>
      </c>
      <c r="H532" s="14" t="s">
        <v>156</v>
      </c>
      <c r="I532" s="14" t="s">
        <v>187</v>
      </c>
      <c r="J532" s="20">
        <v>8</v>
      </c>
      <c r="K532" s="19">
        <v>6730</v>
      </c>
      <c r="L532" s="19">
        <f t="shared" si="65"/>
        <v>53840</v>
      </c>
      <c r="M532" s="17">
        <f t="shared" si="68"/>
        <v>2.4578831232662592E-4</v>
      </c>
      <c r="N532" s="21"/>
      <c r="O532" s="16">
        <v>6729</v>
      </c>
      <c r="P532" s="16" t="str">
        <f t="shared" si="63"/>
        <v>SI CUMPLE</v>
      </c>
      <c r="Q532" s="57" t="s">
        <v>1114</v>
      </c>
      <c r="R532" s="16">
        <v>6730</v>
      </c>
      <c r="S532" s="16" t="str">
        <f t="shared" si="66"/>
        <v>SI CUMPLE</v>
      </c>
      <c r="T532" s="57" t="s">
        <v>1113</v>
      </c>
      <c r="U532" s="16">
        <v>5384</v>
      </c>
      <c r="V532" s="16" t="str">
        <f t="shared" si="67"/>
        <v>SI CUMPLE</v>
      </c>
      <c r="W532" s="58" t="s">
        <v>1113</v>
      </c>
      <c r="X532" s="16">
        <v>5384</v>
      </c>
      <c r="Y532" s="78" t="str">
        <f t="shared" si="64"/>
        <v>SI CUMPLE</v>
      </c>
      <c r="Z532" s="71" t="s">
        <v>1114</v>
      </c>
      <c r="AA532" s="55">
        <f t="shared" si="69"/>
        <v>5384</v>
      </c>
      <c r="AB532" s="54"/>
      <c r="AC532" s="54"/>
      <c r="AD532" s="63">
        <f t="shared" si="70"/>
        <v>2.4578831232662592E-4</v>
      </c>
      <c r="AE532" s="54"/>
    </row>
    <row r="533" spans="1:31" ht="15.75" customHeight="1">
      <c r="A533" s="12">
        <v>529</v>
      </c>
      <c r="B533" s="12">
        <v>1031840009</v>
      </c>
      <c r="C533" s="12">
        <v>0</v>
      </c>
      <c r="D533" s="13" t="s">
        <v>29</v>
      </c>
      <c r="E533" s="13" t="s">
        <v>995</v>
      </c>
      <c r="F533" s="13" t="s">
        <v>186</v>
      </c>
      <c r="G533" s="14" t="s">
        <v>186</v>
      </c>
      <c r="H533" s="14" t="s">
        <v>910</v>
      </c>
      <c r="I533" s="14" t="s">
        <v>187</v>
      </c>
      <c r="J533" s="20">
        <v>42</v>
      </c>
      <c r="K533" s="19">
        <v>1369</v>
      </c>
      <c r="L533" s="19">
        <f t="shared" si="65"/>
        <v>57498</v>
      </c>
      <c r="M533" s="17">
        <f t="shared" si="68"/>
        <v>2.6248767425996172E-4</v>
      </c>
      <c r="N533" s="21"/>
      <c r="O533" s="16">
        <v>1367.7</v>
      </c>
      <c r="P533" s="16" t="str">
        <f t="shared" si="63"/>
        <v>SI CUMPLE</v>
      </c>
      <c r="Q533" s="57" t="s">
        <v>1114</v>
      </c>
      <c r="R533" s="16">
        <v>1368</v>
      </c>
      <c r="S533" s="16" t="str">
        <f t="shared" si="66"/>
        <v>SI CUMPLE</v>
      </c>
      <c r="T533" s="57" t="s">
        <v>1114</v>
      </c>
      <c r="U533" s="16">
        <v>1095</v>
      </c>
      <c r="V533" s="16" t="str">
        <f t="shared" si="67"/>
        <v>SI CUMPLE</v>
      </c>
      <c r="W533" s="58" t="s">
        <v>1113</v>
      </c>
      <c r="X533" s="16">
        <v>1094.96</v>
      </c>
      <c r="Y533" s="78" t="str">
        <f t="shared" si="64"/>
        <v>SI CUMPLE</v>
      </c>
      <c r="Z533" s="71" t="s">
        <v>1114</v>
      </c>
      <c r="AA533" s="55">
        <f t="shared" si="69"/>
        <v>1095</v>
      </c>
      <c r="AB533" s="54"/>
      <c r="AC533" s="54"/>
      <c r="AD533" s="63">
        <f t="shared" si="70"/>
        <v>2.6248767425996172E-4</v>
      </c>
      <c r="AE533" s="54"/>
    </row>
    <row r="534" spans="1:31" ht="15.75" customHeight="1">
      <c r="A534" s="12">
        <v>530</v>
      </c>
      <c r="B534" s="12">
        <v>1033495025</v>
      </c>
      <c r="C534" s="12">
        <v>0</v>
      </c>
      <c r="D534" s="13" t="s">
        <v>29</v>
      </c>
      <c r="E534" s="13" t="s">
        <v>996</v>
      </c>
      <c r="F534" s="13" t="s">
        <v>413</v>
      </c>
      <c r="G534" s="14" t="s">
        <v>661</v>
      </c>
      <c r="H534" s="14">
        <v>2.9999999999999997E-4</v>
      </c>
      <c r="I534" s="14" t="s">
        <v>413</v>
      </c>
      <c r="J534" s="20">
        <v>1</v>
      </c>
      <c r="K534" s="19">
        <v>39771</v>
      </c>
      <c r="L534" s="19">
        <f t="shared" si="65"/>
        <v>39771</v>
      </c>
      <c r="M534" s="17">
        <f t="shared" si="68"/>
        <v>1.8156105069729272E-4</v>
      </c>
      <c r="N534" s="21"/>
      <c r="O534" s="16">
        <v>39770</v>
      </c>
      <c r="P534" s="16" t="str">
        <f t="shared" si="63"/>
        <v>SI CUMPLE</v>
      </c>
      <c r="Q534" s="57" t="s">
        <v>1114</v>
      </c>
      <c r="R534" s="16">
        <v>39771</v>
      </c>
      <c r="S534" s="16" t="str">
        <f t="shared" si="66"/>
        <v>SI CUMPLE</v>
      </c>
      <c r="T534" s="57" t="s">
        <v>1113</v>
      </c>
      <c r="U534" s="16">
        <v>39771</v>
      </c>
      <c r="V534" s="16" t="str">
        <f t="shared" si="67"/>
        <v>SI CUMPLE</v>
      </c>
      <c r="W534" s="58" t="s">
        <v>1113</v>
      </c>
      <c r="X534" s="16">
        <v>31816.799999999999</v>
      </c>
      <c r="Y534" s="78" t="str">
        <f t="shared" si="64"/>
        <v>SI CUMPLE</v>
      </c>
      <c r="Z534" s="71" t="s">
        <v>1114</v>
      </c>
      <c r="AA534" s="55">
        <f t="shared" si="69"/>
        <v>39771</v>
      </c>
      <c r="AB534" s="54"/>
      <c r="AC534" s="54"/>
      <c r="AD534" s="63">
        <f t="shared" si="70"/>
        <v>1.8156105069729272E-4</v>
      </c>
      <c r="AE534" s="54"/>
    </row>
    <row r="535" spans="1:31" ht="15.75" customHeight="1">
      <c r="A535" s="12">
        <v>531</v>
      </c>
      <c r="B535" s="12">
        <v>1031040018</v>
      </c>
      <c r="C535" s="12">
        <v>0</v>
      </c>
      <c r="D535" s="13" t="s">
        <v>29</v>
      </c>
      <c r="E535" s="13" t="s">
        <v>997</v>
      </c>
      <c r="F535" s="13" t="s">
        <v>186</v>
      </c>
      <c r="G535" s="14" t="s">
        <v>186</v>
      </c>
      <c r="H535" s="14" t="s">
        <v>108</v>
      </c>
      <c r="I535" s="14" t="s">
        <v>187</v>
      </c>
      <c r="J535" s="20">
        <v>2</v>
      </c>
      <c r="K535" s="19">
        <v>19627</v>
      </c>
      <c r="L535" s="19">
        <f t="shared" si="65"/>
        <v>39254</v>
      </c>
      <c r="M535" s="17">
        <f t="shared" si="68"/>
        <v>1.7920086203694976E-4</v>
      </c>
      <c r="N535" s="21"/>
      <c r="O535" s="16">
        <v>19626</v>
      </c>
      <c r="P535" s="16" t="str">
        <f t="shared" si="63"/>
        <v>SI CUMPLE</v>
      </c>
      <c r="Q535" s="57" t="s">
        <v>1114</v>
      </c>
      <c r="R535" s="16">
        <v>19627</v>
      </c>
      <c r="S535" s="16" t="str">
        <f t="shared" si="66"/>
        <v>SI CUMPLE</v>
      </c>
      <c r="T535" s="57" t="s">
        <v>1113</v>
      </c>
      <c r="U535" s="16">
        <v>19627</v>
      </c>
      <c r="V535" s="16" t="str">
        <f t="shared" si="67"/>
        <v>SI CUMPLE</v>
      </c>
      <c r="W535" s="58" t="s">
        <v>1113</v>
      </c>
      <c r="X535" s="16">
        <v>15701.6</v>
      </c>
      <c r="Y535" s="78" t="str">
        <f t="shared" si="64"/>
        <v>SI CUMPLE</v>
      </c>
      <c r="Z535" s="71" t="s">
        <v>1114</v>
      </c>
      <c r="AA535" s="55">
        <f t="shared" si="69"/>
        <v>19627</v>
      </c>
      <c r="AB535" s="54"/>
      <c r="AC535" s="54"/>
      <c r="AD535" s="63">
        <f t="shared" si="70"/>
        <v>1.7920086203694976E-4</v>
      </c>
      <c r="AE535" s="54"/>
    </row>
    <row r="536" spans="1:31" ht="15.75" customHeight="1">
      <c r="A536" s="12">
        <v>532</v>
      </c>
      <c r="B536" s="12">
        <v>1031611026</v>
      </c>
      <c r="C536" s="12">
        <v>0</v>
      </c>
      <c r="D536" s="13" t="s">
        <v>29</v>
      </c>
      <c r="E536" s="13" t="s">
        <v>998</v>
      </c>
      <c r="F536" s="13" t="s">
        <v>999</v>
      </c>
      <c r="G536" s="14" t="s">
        <v>186</v>
      </c>
      <c r="H536" s="14" t="s">
        <v>1000</v>
      </c>
      <c r="I536" s="14" t="s">
        <v>187</v>
      </c>
      <c r="J536" s="20">
        <v>49</v>
      </c>
      <c r="K536" s="19">
        <v>781</v>
      </c>
      <c r="L536" s="19">
        <f t="shared" si="65"/>
        <v>38269</v>
      </c>
      <c r="M536" s="17">
        <f t="shared" si="68"/>
        <v>1.7470417764538722E-4</v>
      </c>
      <c r="N536" s="21"/>
      <c r="O536" s="16">
        <v>780</v>
      </c>
      <c r="P536" s="16" t="str">
        <f t="shared" si="63"/>
        <v>SI CUMPLE</v>
      </c>
      <c r="Q536" s="57" t="s">
        <v>1114</v>
      </c>
      <c r="R536" s="16">
        <v>414</v>
      </c>
      <c r="S536" s="16" t="str">
        <f t="shared" si="66"/>
        <v>SI CUMPLE</v>
      </c>
      <c r="T536" s="57" t="s">
        <v>1113</v>
      </c>
      <c r="U536" s="16">
        <v>781</v>
      </c>
      <c r="V536" s="16" t="str">
        <f t="shared" si="67"/>
        <v>SI CUMPLE</v>
      </c>
      <c r="W536" s="58" t="s">
        <v>1113</v>
      </c>
      <c r="X536" s="16">
        <v>624.79999999999995</v>
      </c>
      <c r="Y536" s="78" t="str">
        <f t="shared" si="64"/>
        <v>SI CUMPLE</v>
      </c>
      <c r="Z536" s="71" t="s">
        <v>1114</v>
      </c>
      <c r="AA536" s="55">
        <f t="shared" si="69"/>
        <v>781</v>
      </c>
      <c r="AB536" s="54"/>
      <c r="AC536" s="54"/>
      <c r="AD536" s="63">
        <f t="shared" si="70"/>
        <v>1.7470417764538722E-4</v>
      </c>
      <c r="AE536" s="54"/>
    </row>
    <row r="537" spans="1:31" ht="15.75" customHeight="1">
      <c r="A537" s="12">
        <v>533</v>
      </c>
      <c r="B537" s="12">
        <v>1031870055</v>
      </c>
      <c r="C537" s="12">
        <v>0</v>
      </c>
      <c r="D537" s="13" t="s">
        <v>29</v>
      </c>
      <c r="E537" s="13" t="s">
        <v>786</v>
      </c>
      <c r="F537" s="14" t="s">
        <v>186</v>
      </c>
      <c r="G537" s="13" t="s">
        <v>471</v>
      </c>
      <c r="H537" s="14" t="s">
        <v>409</v>
      </c>
      <c r="I537" s="14" t="s">
        <v>187</v>
      </c>
      <c r="J537" s="20">
        <v>7</v>
      </c>
      <c r="K537" s="19">
        <v>6717</v>
      </c>
      <c r="L537" s="19">
        <f t="shared" si="65"/>
        <v>47019</v>
      </c>
      <c r="M537" s="17">
        <f t="shared" si="68"/>
        <v>2.1464934356028279E-4</v>
      </c>
      <c r="N537" s="21"/>
      <c r="O537" s="16">
        <v>6716</v>
      </c>
      <c r="P537" s="16" t="str">
        <f t="shared" si="63"/>
        <v>SI CUMPLE</v>
      </c>
      <c r="Q537" s="57" t="s">
        <v>1114</v>
      </c>
      <c r="R537" s="16">
        <v>6717</v>
      </c>
      <c r="S537" s="16" t="str">
        <f t="shared" si="66"/>
        <v>SI CUMPLE</v>
      </c>
      <c r="T537" s="57" t="s">
        <v>1114</v>
      </c>
      <c r="U537" s="16">
        <v>6717</v>
      </c>
      <c r="V537" s="16" t="str">
        <f t="shared" si="67"/>
        <v>SI CUMPLE</v>
      </c>
      <c r="W537" s="58" t="s">
        <v>1113</v>
      </c>
      <c r="X537" s="16">
        <v>5373.6</v>
      </c>
      <c r="Y537" s="78" t="str">
        <f t="shared" si="64"/>
        <v>SI CUMPLE</v>
      </c>
      <c r="Z537" s="71" t="s">
        <v>1114</v>
      </c>
      <c r="AA537" s="55">
        <f t="shared" si="69"/>
        <v>6717</v>
      </c>
      <c r="AB537" s="54"/>
      <c r="AC537" s="54"/>
      <c r="AD537" s="63">
        <f t="shared" si="70"/>
        <v>2.1464934356028279E-4</v>
      </c>
      <c r="AE537" s="54"/>
    </row>
    <row r="538" spans="1:31" ht="15.75" customHeight="1">
      <c r="A538" s="12">
        <v>534</v>
      </c>
      <c r="B538" s="12">
        <v>1031440049</v>
      </c>
      <c r="C538" s="12">
        <v>0</v>
      </c>
      <c r="D538" s="13" t="s">
        <v>29</v>
      </c>
      <c r="E538" s="13" t="s">
        <v>1001</v>
      </c>
      <c r="F538" s="13" t="s">
        <v>697</v>
      </c>
      <c r="G538" s="14" t="s">
        <v>697</v>
      </c>
      <c r="H538" s="14" t="s">
        <v>1002</v>
      </c>
      <c r="I538" s="14" t="s">
        <v>187</v>
      </c>
      <c r="J538" s="20">
        <v>1</v>
      </c>
      <c r="K538" s="19">
        <v>34860</v>
      </c>
      <c r="L538" s="19">
        <f t="shared" si="65"/>
        <v>34860</v>
      </c>
      <c r="M538" s="17">
        <f t="shared" si="68"/>
        <v>1.5914154100494393E-4</v>
      </c>
      <c r="N538" s="21" t="s">
        <v>261</v>
      </c>
      <c r="O538" s="16">
        <v>34859</v>
      </c>
      <c r="P538" s="16" t="str">
        <f t="shared" si="63"/>
        <v>SI CUMPLE</v>
      </c>
      <c r="Q538" s="57" t="s">
        <v>1114</v>
      </c>
      <c r="R538" s="16">
        <v>1162</v>
      </c>
      <c r="S538" s="16" t="str">
        <f t="shared" si="66"/>
        <v>SI CUMPLE</v>
      </c>
      <c r="T538" s="57" t="s">
        <v>1113</v>
      </c>
      <c r="U538" s="16">
        <v>34860</v>
      </c>
      <c r="V538" s="16" t="str">
        <f t="shared" si="67"/>
        <v>SI CUMPLE</v>
      </c>
      <c r="W538" s="58" t="s">
        <v>1113</v>
      </c>
      <c r="X538" s="16">
        <v>27888</v>
      </c>
      <c r="Y538" s="78" t="str">
        <f t="shared" si="64"/>
        <v>SI CUMPLE</v>
      </c>
      <c r="Z538" s="71" t="s">
        <v>1114</v>
      </c>
      <c r="AA538" s="55">
        <f t="shared" si="69"/>
        <v>34860</v>
      </c>
      <c r="AB538" s="54"/>
      <c r="AC538" s="54"/>
      <c r="AD538" s="63">
        <f t="shared" si="70"/>
        <v>1.5914154100494393E-4</v>
      </c>
      <c r="AE538" s="54"/>
    </row>
    <row r="539" spans="1:31" ht="15.75" customHeight="1">
      <c r="A539" s="12">
        <v>535</v>
      </c>
      <c r="B539" s="12">
        <v>1031820044</v>
      </c>
      <c r="C539" s="12">
        <v>0</v>
      </c>
      <c r="D539" s="13" t="s">
        <v>29</v>
      </c>
      <c r="E539" s="13" t="s">
        <v>1003</v>
      </c>
      <c r="F539" s="13" t="s">
        <v>186</v>
      </c>
      <c r="G539" s="14" t="s">
        <v>186</v>
      </c>
      <c r="H539" s="14" t="s">
        <v>1004</v>
      </c>
      <c r="I539" s="14" t="s">
        <v>187</v>
      </c>
      <c r="J539" s="20">
        <v>28</v>
      </c>
      <c r="K539" s="19">
        <v>1240</v>
      </c>
      <c r="L539" s="19">
        <f t="shared" si="65"/>
        <v>34720</v>
      </c>
      <c r="M539" s="17">
        <f t="shared" si="68"/>
        <v>1.5850241835030558E-4</v>
      </c>
      <c r="N539" s="21"/>
      <c r="O539" s="16">
        <v>1238.5</v>
      </c>
      <c r="P539" s="16" t="str">
        <f t="shared" si="63"/>
        <v>SI CUMPLE</v>
      </c>
      <c r="Q539" s="57" t="s">
        <v>1114</v>
      </c>
      <c r="R539" s="16">
        <v>1239</v>
      </c>
      <c r="S539" s="16" t="str">
        <f t="shared" si="66"/>
        <v>SI CUMPLE</v>
      </c>
      <c r="T539" s="57" t="s">
        <v>1113</v>
      </c>
      <c r="U539" s="16">
        <v>1240</v>
      </c>
      <c r="V539" s="16" t="str">
        <f t="shared" si="67"/>
        <v>SI CUMPLE</v>
      </c>
      <c r="W539" s="58" t="s">
        <v>1113</v>
      </c>
      <c r="X539" s="16">
        <v>991.6</v>
      </c>
      <c r="Y539" s="78" t="str">
        <f t="shared" si="64"/>
        <v>SI CUMPLE</v>
      </c>
      <c r="Z539" s="71" t="s">
        <v>1114</v>
      </c>
      <c r="AA539" s="55">
        <f t="shared" si="69"/>
        <v>1240</v>
      </c>
      <c r="AB539" s="54"/>
      <c r="AC539" s="54"/>
      <c r="AD539" s="63">
        <f t="shared" si="70"/>
        <v>1.5850241835030558E-4</v>
      </c>
      <c r="AE539" s="54"/>
    </row>
    <row r="540" spans="1:31" ht="15.75" customHeight="1">
      <c r="A540" s="12">
        <v>536</v>
      </c>
      <c r="B540" s="12">
        <v>1031810082</v>
      </c>
      <c r="C540" s="12">
        <v>0</v>
      </c>
      <c r="D540" s="13" t="s">
        <v>29</v>
      </c>
      <c r="E540" s="13" t="s">
        <v>1005</v>
      </c>
      <c r="F540" s="13" t="s">
        <v>186</v>
      </c>
      <c r="G540" s="14" t="s">
        <v>186</v>
      </c>
      <c r="H540" s="14" t="s">
        <v>383</v>
      </c>
      <c r="I540" s="14" t="s">
        <v>187</v>
      </c>
      <c r="J540" s="20">
        <v>14</v>
      </c>
      <c r="K540" s="19">
        <v>3335</v>
      </c>
      <c r="L540" s="19">
        <f t="shared" si="65"/>
        <v>46690</v>
      </c>
      <c r="M540" s="17">
        <f t="shared" si="68"/>
        <v>2.1314740532188273E-4</v>
      </c>
      <c r="N540" s="21"/>
      <c r="O540" s="16">
        <v>3333.5</v>
      </c>
      <c r="P540" s="16" t="str">
        <f t="shared" si="63"/>
        <v>SI CUMPLE</v>
      </c>
      <c r="Q540" s="57" t="s">
        <v>1114</v>
      </c>
      <c r="R540" s="16">
        <v>3334</v>
      </c>
      <c r="S540" s="16" t="str">
        <f t="shared" si="66"/>
        <v>SI CUMPLE</v>
      </c>
      <c r="T540" s="57" t="s">
        <v>1114</v>
      </c>
      <c r="U540" s="16">
        <v>2668</v>
      </c>
      <c r="V540" s="16" t="str">
        <f t="shared" si="67"/>
        <v>SI CUMPLE</v>
      </c>
      <c r="W540" s="58" t="s">
        <v>1113</v>
      </c>
      <c r="X540" s="16">
        <v>2667.6</v>
      </c>
      <c r="Y540" s="78" t="str">
        <f t="shared" si="64"/>
        <v>SI CUMPLE</v>
      </c>
      <c r="Z540" s="71" t="s">
        <v>1114</v>
      </c>
      <c r="AA540" s="55">
        <f t="shared" si="69"/>
        <v>2668</v>
      </c>
      <c r="AB540" s="54"/>
      <c r="AC540" s="54"/>
      <c r="AD540" s="63">
        <f t="shared" si="70"/>
        <v>2.1314740532188273E-4</v>
      </c>
      <c r="AE540" s="54"/>
    </row>
    <row r="541" spans="1:31" ht="15.75" customHeight="1">
      <c r="A541" s="12">
        <v>537</v>
      </c>
      <c r="B541" s="12">
        <v>1032150011</v>
      </c>
      <c r="C541" s="12">
        <v>0</v>
      </c>
      <c r="D541" s="13" t="s">
        <v>29</v>
      </c>
      <c r="E541" s="13" t="s">
        <v>1006</v>
      </c>
      <c r="F541" s="13" t="s">
        <v>186</v>
      </c>
      <c r="G541" s="14" t="s">
        <v>186</v>
      </c>
      <c r="H541" s="14" t="s">
        <v>1007</v>
      </c>
      <c r="I541" s="14" t="s">
        <v>187</v>
      </c>
      <c r="J541" s="20">
        <v>14</v>
      </c>
      <c r="K541" s="19">
        <v>2290</v>
      </c>
      <c r="L541" s="19">
        <f t="shared" si="65"/>
        <v>32060</v>
      </c>
      <c r="M541" s="17">
        <f t="shared" si="68"/>
        <v>1.4635908791217733E-4</v>
      </c>
      <c r="N541" s="21"/>
      <c r="O541" s="16">
        <v>2289</v>
      </c>
      <c r="P541" s="16" t="str">
        <f t="shared" si="63"/>
        <v>SI CUMPLE</v>
      </c>
      <c r="Q541" s="57" t="s">
        <v>1114</v>
      </c>
      <c r="R541" s="16">
        <v>2290</v>
      </c>
      <c r="S541" s="16" t="str">
        <f t="shared" si="66"/>
        <v>SI CUMPLE</v>
      </c>
      <c r="T541" s="57" t="s">
        <v>1114</v>
      </c>
      <c r="U541" s="16">
        <v>2290</v>
      </c>
      <c r="V541" s="16" t="str">
        <f t="shared" si="67"/>
        <v>SI CUMPLE</v>
      </c>
      <c r="W541" s="81" t="s">
        <v>1114</v>
      </c>
      <c r="X541" s="16">
        <v>1832</v>
      </c>
      <c r="Y541" s="78" t="str">
        <f t="shared" si="64"/>
        <v>SI CUMPLE</v>
      </c>
      <c r="Z541" s="71" t="s">
        <v>1114</v>
      </c>
      <c r="AA541" s="55">
        <f t="shared" si="69"/>
        <v>2290</v>
      </c>
      <c r="AB541" s="54"/>
      <c r="AC541" s="54"/>
      <c r="AD541" s="63"/>
      <c r="AE541" s="54"/>
    </row>
    <row r="542" spans="1:31" ht="15.75" customHeight="1">
      <c r="A542" s="12">
        <v>538</v>
      </c>
      <c r="B542" s="12">
        <v>1031220068</v>
      </c>
      <c r="C542" s="12">
        <v>0</v>
      </c>
      <c r="D542" s="13" t="s">
        <v>29</v>
      </c>
      <c r="E542" s="13" t="s">
        <v>1008</v>
      </c>
      <c r="F542" s="13" t="s">
        <v>186</v>
      </c>
      <c r="G542" s="14" t="s">
        <v>186</v>
      </c>
      <c r="H542" s="14" t="s">
        <v>1009</v>
      </c>
      <c r="I542" s="14" t="s">
        <v>187</v>
      </c>
      <c r="J542" s="20">
        <v>28</v>
      </c>
      <c r="K542" s="19">
        <v>1123</v>
      </c>
      <c r="L542" s="19">
        <f t="shared" si="65"/>
        <v>31444</v>
      </c>
      <c r="M542" s="17">
        <f t="shared" si="68"/>
        <v>1.435469482317687E-4</v>
      </c>
      <c r="N542" s="21"/>
      <c r="O542" s="16">
        <v>1122.2</v>
      </c>
      <c r="P542" s="16" t="str">
        <f t="shared" si="63"/>
        <v>SI CUMPLE</v>
      </c>
      <c r="Q542" s="57" t="s">
        <v>1114</v>
      </c>
      <c r="R542" s="16">
        <v>1123</v>
      </c>
      <c r="S542" s="16" t="str">
        <f t="shared" si="66"/>
        <v>SI CUMPLE</v>
      </c>
      <c r="T542" s="57" t="s">
        <v>1114</v>
      </c>
      <c r="U542" s="16">
        <v>1123</v>
      </c>
      <c r="V542" s="16" t="str">
        <f t="shared" si="67"/>
        <v>SI CUMPLE</v>
      </c>
      <c r="W542" s="58" t="s">
        <v>1113</v>
      </c>
      <c r="X542" s="16">
        <v>898.56</v>
      </c>
      <c r="Y542" s="78" t="str">
        <f t="shared" si="64"/>
        <v>SI CUMPLE</v>
      </c>
      <c r="Z542" s="71" t="s">
        <v>1114</v>
      </c>
      <c r="AA542" s="55">
        <f t="shared" si="69"/>
        <v>1123</v>
      </c>
      <c r="AB542" s="54"/>
      <c r="AC542" s="54"/>
      <c r="AD542" s="63">
        <f t="shared" si="70"/>
        <v>1.435469482317687E-4</v>
      </c>
      <c r="AE542" s="54"/>
    </row>
    <row r="543" spans="1:31" ht="15.75" customHeight="1">
      <c r="A543" s="12">
        <v>539</v>
      </c>
      <c r="B543" s="12">
        <v>1032145035</v>
      </c>
      <c r="C543" s="12">
        <v>0</v>
      </c>
      <c r="D543" s="13" t="s">
        <v>29</v>
      </c>
      <c r="E543" s="13" t="s">
        <v>1010</v>
      </c>
      <c r="F543" s="13" t="s">
        <v>1011</v>
      </c>
      <c r="G543" s="14" t="s">
        <v>1012</v>
      </c>
      <c r="H543" s="14" t="s">
        <v>1013</v>
      </c>
      <c r="I543" s="14" t="s">
        <v>187</v>
      </c>
      <c r="J543" s="20">
        <v>7</v>
      </c>
      <c r="K543" s="19">
        <v>4492</v>
      </c>
      <c r="L543" s="19">
        <f t="shared" si="65"/>
        <v>31444</v>
      </c>
      <c r="M543" s="17">
        <f t="shared" si="68"/>
        <v>1.435469482317687E-4</v>
      </c>
      <c r="N543" s="21"/>
      <c r="O543" s="16">
        <v>4490.6000000000004</v>
      </c>
      <c r="P543" s="16" t="str">
        <f t="shared" si="63"/>
        <v>SI CUMPLE</v>
      </c>
      <c r="Q543" s="57" t="s">
        <v>1114</v>
      </c>
      <c r="R543" s="16">
        <v>4491</v>
      </c>
      <c r="S543" s="16" t="str">
        <f t="shared" si="66"/>
        <v>SI CUMPLE</v>
      </c>
      <c r="T543" s="57" t="s">
        <v>1114</v>
      </c>
      <c r="U543" s="16">
        <v>4492</v>
      </c>
      <c r="V543" s="16" t="str">
        <f t="shared" si="67"/>
        <v>SI CUMPLE</v>
      </c>
      <c r="W543" s="58" t="s">
        <v>1113</v>
      </c>
      <c r="X543" s="16">
        <v>3593.28</v>
      </c>
      <c r="Y543" s="78" t="str">
        <f t="shared" si="64"/>
        <v>SI CUMPLE</v>
      </c>
      <c r="Z543" s="71" t="s">
        <v>1114</v>
      </c>
      <c r="AA543" s="55">
        <f t="shared" si="69"/>
        <v>4492</v>
      </c>
      <c r="AB543" s="54"/>
      <c r="AC543" s="54"/>
      <c r="AD543" s="63">
        <f t="shared" si="70"/>
        <v>1.435469482317687E-4</v>
      </c>
      <c r="AE543" s="54"/>
    </row>
    <row r="544" spans="1:31" ht="15.75" customHeight="1">
      <c r="A544" s="12">
        <v>540</v>
      </c>
      <c r="B544" s="12">
        <v>1031870008</v>
      </c>
      <c r="C544" s="12">
        <v>0</v>
      </c>
      <c r="D544" s="13" t="s">
        <v>29</v>
      </c>
      <c r="E544" s="13" t="s">
        <v>1014</v>
      </c>
      <c r="F544" s="13" t="s">
        <v>186</v>
      </c>
      <c r="G544" s="14" t="s">
        <v>186</v>
      </c>
      <c r="H544" s="14" t="s">
        <v>158</v>
      </c>
      <c r="I544" s="14" t="s">
        <v>187</v>
      </c>
      <c r="J544" s="20">
        <v>7</v>
      </c>
      <c r="K544" s="19">
        <v>4478</v>
      </c>
      <c r="L544" s="19">
        <f t="shared" si="65"/>
        <v>31346</v>
      </c>
      <c r="M544" s="17">
        <f t="shared" si="68"/>
        <v>1.4309956237352188E-4</v>
      </c>
      <c r="N544" s="21"/>
      <c r="O544" s="16">
        <v>4477</v>
      </c>
      <c r="P544" s="16" t="str">
        <f t="shared" si="63"/>
        <v>SI CUMPLE</v>
      </c>
      <c r="Q544" s="57" t="s">
        <v>1114</v>
      </c>
      <c r="R544" s="16">
        <v>4478</v>
      </c>
      <c r="S544" s="16" t="str">
        <f t="shared" si="66"/>
        <v>SI CUMPLE</v>
      </c>
      <c r="T544" s="57" t="s">
        <v>1113</v>
      </c>
      <c r="U544" s="16">
        <v>3583</v>
      </c>
      <c r="V544" s="16" t="str">
        <f t="shared" si="67"/>
        <v>SI CUMPLE</v>
      </c>
      <c r="W544" s="58" t="s">
        <v>1113</v>
      </c>
      <c r="X544" s="16">
        <v>3582.4</v>
      </c>
      <c r="Y544" s="78" t="str">
        <f t="shared" si="64"/>
        <v>SI CUMPLE</v>
      </c>
      <c r="Z544" s="71" t="s">
        <v>1114</v>
      </c>
      <c r="AA544" s="55">
        <f t="shared" si="69"/>
        <v>3583</v>
      </c>
      <c r="AB544" s="54"/>
      <c r="AC544" s="54"/>
      <c r="AD544" s="63">
        <f t="shared" si="70"/>
        <v>1.4309956237352188E-4</v>
      </c>
      <c r="AE544" s="54"/>
    </row>
    <row r="545" spans="1:31" ht="15.75" customHeight="1">
      <c r="A545" s="12">
        <v>541</v>
      </c>
      <c r="B545" s="12">
        <v>1031840080</v>
      </c>
      <c r="C545" s="12">
        <v>0</v>
      </c>
      <c r="D545" s="13" t="s">
        <v>29</v>
      </c>
      <c r="E545" s="13" t="s">
        <v>1015</v>
      </c>
      <c r="F545" s="13" t="s">
        <v>186</v>
      </c>
      <c r="G545" s="14" t="s">
        <v>186</v>
      </c>
      <c r="H545" s="14" t="s">
        <v>1016</v>
      </c>
      <c r="I545" s="14" t="s">
        <v>187</v>
      </c>
      <c r="J545" s="20">
        <v>14</v>
      </c>
      <c r="K545" s="19">
        <v>2053</v>
      </c>
      <c r="L545" s="19">
        <f t="shared" si="65"/>
        <v>28742</v>
      </c>
      <c r="M545" s="17">
        <f t="shared" si="68"/>
        <v>1.3121188099724895E-4</v>
      </c>
      <c r="N545" s="21"/>
      <c r="O545" s="16">
        <v>2052</v>
      </c>
      <c r="P545" s="16" t="str">
        <f t="shared" si="63"/>
        <v>SI CUMPLE</v>
      </c>
      <c r="Q545" s="57" t="s">
        <v>1114</v>
      </c>
      <c r="R545" s="16">
        <v>2053</v>
      </c>
      <c r="S545" s="16" t="str">
        <f t="shared" si="66"/>
        <v>SI CUMPLE</v>
      </c>
      <c r="T545" s="57" t="s">
        <v>1113</v>
      </c>
      <c r="U545" s="16">
        <v>1643</v>
      </c>
      <c r="V545" s="16" t="str">
        <f t="shared" si="67"/>
        <v>SI CUMPLE</v>
      </c>
      <c r="W545" s="58" t="s">
        <v>1113</v>
      </c>
      <c r="X545" s="16">
        <v>1642.4</v>
      </c>
      <c r="Y545" s="78" t="str">
        <f t="shared" si="64"/>
        <v>SI CUMPLE</v>
      </c>
      <c r="Z545" s="71" t="s">
        <v>1114</v>
      </c>
      <c r="AA545" s="55">
        <f t="shared" si="69"/>
        <v>1643</v>
      </c>
      <c r="AB545" s="54"/>
      <c r="AC545" s="54"/>
      <c r="AD545" s="63">
        <f t="shared" si="70"/>
        <v>1.3121188099724895E-4</v>
      </c>
      <c r="AE545" s="54"/>
    </row>
    <row r="546" spans="1:31" ht="15.75" customHeight="1">
      <c r="A546" s="12">
        <v>542</v>
      </c>
      <c r="B546" s="12">
        <v>1031211150</v>
      </c>
      <c r="C546" s="12">
        <v>0</v>
      </c>
      <c r="D546" s="13" t="s">
        <v>29</v>
      </c>
      <c r="E546" s="13" t="s">
        <v>1017</v>
      </c>
      <c r="F546" s="13" t="s">
        <v>186</v>
      </c>
      <c r="G546" s="14" t="s">
        <v>186</v>
      </c>
      <c r="H546" s="14" t="s">
        <v>150</v>
      </c>
      <c r="I546" s="14" t="s">
        <v>187</v>
      </c>
      <c r="J546" s="20">
        <v>140</v>
      </c>
      <c r="K546" s="19">
        <v>206</v>
      </c>
      <c r="L546" s="19">
        <f t="shared" si="65"/>
        <v>28840</v>
      </c>
      <c r="M546" s="17">
        <f t="shared" si="68"/>
        <v>1.3165926685549577E-4</v>
      </c>
      <c r="N546" s="21"/>
      <c r="O546" s="16">
        <v>204.6</v>
      </c>
      <c r="P546" s="16" t="str">
        <f t="shared" si="63"/>
        <v>SI CUMPLE</v>
      </c>
      <c r="Q546" s="57" t="s">
        <v>1114</v>
      </c>
      <c r="R546" s="16">
        <v>205</v>
      </c>
      <c r="S546" s="16" t="str">
        <f t="shared" si="66"/>
        <v>SI CUMPLE</v>
      </c>
      <c r="T546" s="57" t="s">
        <v>1113</v>
      </c>
      <c r="U546" s="16">
        <v>206</v>
      </c>
      <c r="V546" s="16" t="str">
        <f t="shared" si="67"/>
        <v>SI CUMPLE</v>
      </c>
      <c r="W546" s="58" t="s">
        <v>1113</v>
      </c>
      <c r="X546" s="16">
        <v>164.48</v>
      </c>
      <c r="Y546" s="78" t="str">
        <f t="shared" si="64"/>
        <v>SI CUMPLE</v>
      </c>
      <c r="Z546" s="71" t="s">
        <v>1114</v>
      </c>
      <c r="AA546" s="55">
        <f t="shared" si="69"/>
        <v>206</v>
      </c>
      <c r="AB546" s="54"/>
      <c r="AC546" s="54"/>
      <c r="AD546" s="63">
        <f t="shared" si="70"/>
        <v>1.3165926685549577E-4</v>
      </c>
      <c r="AE546" s="54"/>
    </row>
    <row r="547" spans="1:31" ht="15.75" customHeight="1">
      <c r="A547" s="12">
        <v>543</v>
      </c>
      <c r="B547" s="12">
        <v>1033350002</v>
      </c>
      <c r="C547" s="12">
        <v>0</v>
      </c>
      <c r="D547" s="13" t="s">
        <v>29</v>
      </c>
      <c r="E547" s="13" t="s">
        <v>1018</v>
      </c>
      <c r="F547" s="13" t="s">
        <v>160</v>
      </c>
      <c r="G547" s="14" t="s">
        <v>161</v>
      </c>
      <c r="H547" s="14" t="s">
        <v>1019</v>
      </c>
      <c r="I547" s="14" t="s">
        <v>163</v>
      </c>
      <c r="J547" s="20">
        <v>1</v>
      </c>
      <c r="K547" s="19">
        <v>27487</v>
      </c>
      <c r="L547" s="19">
        <f t="shared" si="65"/>
        <v>27487</v>
      </c>
      <c r="M547" s="17">
        <f t="shared" si="68"/>
        <v>1.2548260291459821E-4</v>
      </c>
      <c r="N547" s="21"/>
      <c r="O547" s="16">
        <v>27486</v>
      </c>
      <c r="P547" s="16" t="str">
        <f t="shared" si="63"/>
        <v>SI CUMPLE</v>
      </c>
      <c r="Q547" s="57" t="s">
        <v>1114</v>
      </c>
      <c r="R547" s="16">
        <v>27487</v>
      </c>
      <c r="S547" s="16" t="str">
        <f t="shared" si="66"/>
        <v>SI CUMPLE</v>
      </c>
      <c r="T547" s="57" t="s">
        <v>1114</v>
      </c>
      <c r="U547" s="16">
        <v>27487</v>
      </c>
      <c r="V547" s="16" t="str">
        <f t="shared" si="67"/>
        <v>SI CUMPLE</v>
      </c>
      <c r="W547" s="58" t="s">
        <v>1113</v>
      </c>
      <c r="X547" s="16">
        <v>21989.599999999999</v>
      </c>
      <c r="Y547" s="78" t="str">
        <f t="shared" si="64"/>
        <v>SI CUMPLE</v>
      </c>
      <c r="Z547" s="71" t="s">
        <v>1114</v>
      </c>
      <c r="AA547" s="55">
        <f t="shared" si="69"/>
        <v>27487</v>
      </c>
      <c r="AB547" s="54"/>
      <c r="AC547" s="54"/>
      <c r="AD547" s="63">
        <f t="shared" si="70"/>
        <v>1.2548260291459821E-4</v>
      </c>
      <c r="AE547" s="54"/>
    </row>
    <row r="548" spans="1:31" ht="15.75" customHeight="1">
      <c r="A548" s="12">
        <v>544</v>
      </c>
      <c r="B548" s="12">
        <v>1031440042</v>
      </c>
      <c r="C548" s="12">
        <v>0</v>
      </c>
      <c r="D548" s="13" t="s">
        <v>29</v>
      </c>
      <c r="E548" s="13" t="s">
        <v>1020</v>
      </c>
      <c r="F548" s="13" t="s">
        <v>186</v>
      </c>
      <c r="G548" s="14" t="s">
        <v>186</v>
      </c>
      <c r="H548" s="14" t="s">
        <v>1016</v>
      </c>
      <c r="I548" s="14" t="s">
        <v>187</v>
      </c>
      <c r="J548" s="20">
        <v>7</v>
      </c>
      <c r="K548" s="19">
        <v>3676</v>
      </c>
      <c r="L548" s="19">
        <f t="shared" si="65"/>
        <v>25732</v>
      </c>
      <c r="M548" s="17">
        <f t="shared" si="68"/>
        <v>1.1747074392252487E-4</v>
      </c>
      <c r="N548" s="21"/>
      <c r="O548" s="16">
        <v>3674.81</v>
      </c>
      <c r="P548" s="16" t="str">
        <f t="shared" si="63"/>
        <v>SI CUMPLE</v>
      </c>
      <c r="Q548" s="57" t="s">
        <v>1114</v>
      </c>
      <c r="R548" s="16">
        <v>3675</v>
      </c>
      <c r="S548" s="16" t="str">
        <f t="shared" si="66"/>
        <v>SI CUMPLE</v>
      </c>
      <c r="T548" s="57" t="s">
        <v>1114</v>
      </c>
      <c r="U548" s="16">
        <v>3676</v>
      </c>
      <c r="V548" s="16" t="str">
        <f t="shared" si="67"/>
        <v>SI CUMPLE</v>
      </c>
      <c r="W548" s="58" t="s">
        <v>1113</v>
      </c>
      <c r="X548" s="16">
        <v>2940.6479999999997</v>
      </c>
      <c r="Y548" s="78" t="str">
        <f t="shared" si="64"/>
        <v>SI CUMPLE</v>
      </c>
      <c r="Z548" s="71" t="s">
        <v>1114</v>
      </c>
      <c r="AA548" s="55">
        <f t="shared" si="69"/>
        <v>3676</v>
      </c>
      <c r="AB548" s="54"/>
      <c r="AC548" s="54"/>
      <c r="AD548" s="63">
        <f t="shared" si="70"/>
        <v>1.1747074392252487E-4</v>
      </c>
      <c r="AE548" s="54"/>
    </row>
    <row r="549" spans="1:31" ht="15.75" customHeight="1">
      <c r="A549" s="12">
        <v>545</v>
      </c>
      <c r="B549" s="12">
        <v>1031440017</v>
      </c>
      <c r="C549" s="12">
        <v>0</v>
      </c>
      <c r="D549" s="13" t="s">
        <v>29</v>
      </c>
      <c r="E549" s="13" t="s">
        <v>1021</v>
      </c>
      <c r="F549" s="13" t="s">
        <v>1022</v>
      </c>
      <c r="G549" s="14" t="s">
        <v>1022</v>
      </c>
      <c r="H549" s="14" t="s">
        <v>456</v>
      </c>
      <c r="I549" s="14" t="s">
        <v>187</v>
      </c>
      <c r="J549" s="20">
        <v>28</v>
      </c>
      <c r="K549" s="19">
        <v>1261</v>
      </c>
      <c r="L549" s="19">
        <f t="shared" si="65"/>
        <v>35308</v>
      </c>
      <c r="M549" s="17">
        <f t="shared" si="68"/>
        <v>1.6118673349978656E-4</v>
      </c>
      <c r="N549" s="21"/>
      <c r="O549" s="16">
        <v>1259.95</v>
      </c>
      <c r="P549" s="16" t="str">
        <f t="shared" si="63"/>
        <v>SI CUMPLE</v>
      </c>
      <c r="Q549" s="57" t="s">
        <v>1114</v>
      </c>
      <c r="R549" s="16">
        <v>1260</v>
      </c>
      <c r="S549" s="16" t="str">
        <f t="shared" si="66"/>
        <v>SI CUMPLE</v>
      </c>
      <c r="T549" s="57" t="s">
        <v>1114</v>
      </c>
      <c r="U549" s="16">
        <v>1261</v>
      </c>
      <c r="V549" s="16" t="str">
        <f t="shared" si="67"/>
        <v>SI CUMPLE</v>
      </c>
      <c r="W549" s="58" t="s">
        <v>1113</v>
      </c>
      <c r="X549" s="16">
        <v>1008.76</v>
      </c>
      <c r="Y549" s="78" t="str">
        <f t="shared" si="64"/>
        <v>SI CUMPLE</v>
      </c>
      <c r="Z549" s="71" t="s">
        <v>1114</v>
      </c>
      <c r="AA549" s="55">
        <f t="shared" si="69"/>
        <v>1261</v>
      </c>
      <c r="AB549" s="54"/>
      <c r="AC549" s="54"/>
      <c r="AD549" s="63">
        <f t="shared" si="70"/>
        <v>1.6118673349978656E-4</v>
      </c>
      <c r="AE549" s="54"/>
    </row>
    <row r="550" spans="1:31" ht="15.75" customHeight="1">
      <c r="A550" s="12">
        <v>546</v>
      </c>
      <c r="B550" s="12">
        <v>1031870021</v>
      </c>
      <c r="C550" s="12">
        <v>0</v>
      </c>
      <c r="D550" s="13" t="s">
        <v>29</v>
      </c>
      <c r="E550" s="13" t="s">
        <v>786</v>
      </c>
      <c r="F550" s="14" t="s">
        <v>186</v>
      </c>
      <c r="G550" s="13" t="s">
        <v>471</v>
      </c>
      <c r="H550" s="14" t="s">
        <v>158</v>
      </c>
      <c r="I550" s="14" t="s">
        <v>187</v>
      </c>
      <c r="J550" s="20">
        <v>7</v>
      </c>
      <c r="K550" s="19">
        <v>4478</v>
      </c>
      <c r="L550" s="19">
        <f t="shared" si="65"/>
        <v>31346</v>
      </c>
      <c r="M550" s="17">
        <f t="shared" si="68"/>
        <v>1.4309956237352188E-4</v>
      </c>
      <c r="N550" s="21"/>
      <c r="O550" s="16">
        <v>4477</v>
      </c>
      <c r="P550" s="16" t="str">
        <f t="shared" si="63"/>
        <v>SI CUMPLE</v>
      </c>
      <c r="Q550" s="57" t="s">
        <v>1114</v>
      </c>
      <c r="R550" s="16">
        <v>4478</v>
      </c>
      <c r="S550" s="16" t="str">
        <f t="shared" si="66"/>
        <v>SI CUMPLE</v>
      </c>
      <c r="T550" s="57" t="s">
        <v>1113</v>
      </c>
      <c r="U550" s="16">
        <v>4478</v>
      </c>
      <c r="V550" s="16" t="str">
        <f t="shared" si="67"/>
        <v>SI CUMPLE</v>
      </c>
      <c r="W550" s="58" t="s">
        <v>1113</v>
      </c>
      <c r="X550" s="16">
        <v>3582.4</v>
      </c>
      <c r="Y550" s="78" t="str">
        <f t="shared" si="64"/>
        <v>SI CUMPLE</v>
      </c>
      <c r="Z550" s="71" t="s">
        <v>1114</v>
      </c>
      <c r="AA550" s="55">
        <f t="shared" si="69"/>
        <v>4478</v>
      </c>
      <c r="AB550" s="54"/>
      <c r="AC550" s="54"/>
      <c r="AD550" s="63">
        <f t="shared" si="70"/>
        <v>1.4309956237352188E-4</v>
      </c>
      <c r="AE550" s="54"/>
    </row>
    <row r="551" spans="1:31" ht="15.75" customHeight="1">
      <c r="A551" s="12">
        <v>547</v>
      </c>
      <c r="B551" s="12">
        <v>1031830004</v>
      </c>
      <c r="C551" s="12">
        <v>0</v>
      </c>
      <c r="D551" s="13" t="s">
        <v>29</v>
      </c>
      <c r="E551" s="13" t="s">
        <v>1023</v>
      </c>
      <c r="F551" s="13" t="s">
        <v>1024</v>
      </c>
      <c r="G551" s="14" t="s">
        <v>1025</v>
      </c>
      <c r="H551" s="14" t="s">
        <v>1026</v>
      </c>
      <c r="I551" s="14" t="s">
        <v>187</v>
      </c>
      <c r="J551" s="20">
        <v>49</v>
      </c>
      <c r="K551" s="19">
        <v>474</v>
      </c>
      <c r="L551" s="19">
        <f t="shared" si="65"/>
        <v>23226</v>
      </c>
      <c r="M551" s="17">
        <f t="shared" si="68"/>
        <v>1.0603044840449878E-4</v>
      </c>
      <c r="N551" s="21"/>
      <c r="O551" s="16">
        <v>472.625</v>
      </c>
      <c r="P551" s="16" t="str">
        <f t="shared" si="63"/>
        <v>SI CUMPLE</v>
      </c>
      <c r="Q551" s="57" t="s">
        <v>1114</v>
      </c>
      <c r="R551" s="16">
        <v>473</v>
      </c>
      <c r="S551" s="16" t="str">
        <f t="shared" si="66"/>
        <v>SI CUMPLE</v>
      </c>
      <c r="T551" s="57" t="s">
        <v>1114</v>
      </c>
      <c r="U551" s="16">
        <v>474</v>
      </c>
      <c r="V551" s="16" t="str">
        <f t="shared" si="67"/>
        <v>SI CUMPLE</v>
      </c>
      <c r="W551" s="58" t="s">
        <v>1113</v>
      </c>
      <c r="X551" s="16">
        <v>378.9</v>
      </c>
      <c r="Y551" s="78" t="str">
        <f t="shared" si="64"/>
        <v>SI CUMPLE</v>
      </c>
      <c r="Z551" s="71" t="s">
        <v>1114</v>
      </c>
      <c r="AA551" s="55">
        <f t="shared" si="69"/>
        <v>474</v>
      </c>
      <c r="AB551" s="54"/>
      <c r="AC551" s="54"/>
      <c r="AD551" s="63">
        <f t="shared" si="70"/>
        <v>1.0603044840449878E-4</v>
      </c>
      <c r="AE551" s="54"/>
    </row>
    <row r="552" spans="1:31" ht="15.75" customHeight="1">
      <c r="A552" s="12">
        <v>548</v>
      </c>
      <c r="B552" s="12">
        <v>1031611011</v>
      </c>
      <c r="C552" s="12">
        <v>0</v>
      </c>
      <c r="D552" s="13" t="s">
        <v>29</v>
      </c>
      <c r="E552" s="13" t="s">
        <v>570</v>
      </c>
      <c r="F552" s="13" t="s">
        <v>1025</v>
      </c>
      <c r="G552" s="14" t="s">
        <v>1027</v>
      </c>
      <c r="H552" s="14" t="s">
        <v>1028</v>
      </c>
      <c r="I552" s="14" t="s">
        <v>187</v>
      </c>
      <c r="J552" s="20">
        <v>7</v>
      </c>
      <c r="K552" s="19">
        <v>3183</v>
      </c>
      <c r="L552" s="19">
        <f t="shared" si="65"/>
        <v>22281</v>
      </c>
      <c r="M552" s="17">
        <f t="shared" si="68"/>
        <v>1.0171637048569007E-4</v>
      </c>
      <c r="N552" s="21"/>
      <c r="O552" s="16">
        <v>3182.12</v>
      </c>
      <c r="P552" s="16" t="str">
        <f t="shared" si="63"/>
        <v>SI CUMPLE</v>
      </c>
      <c r="Q552" s="57" t="s">
        <v>1114</v>
      </c>
      <c r="R552" s="16">
        <v>3183</v>
      </c>
      <c r="S552" s="16" t="str">
        <f t="shared" si="66"/>
        <v>SI CUMPLE</v>
      </c>
      <c r="T552" s="57" t="s">
        <v>1113</v>
      </c>
      <c r="U552" s="16">
        <v>3183</v>
      </c>
      <c r="V552" s="16" t="str">
        <f t="shared" si="67"/>
        <v>SI CUMPLE</v>
      </c>
      <c r="W552" s="58" t="s">
        <v>1113</v>
      </c>
      <c r="X552" s="16">
        <v>2546.4959999999996</v>
      </c>
      <c r="Y552" s="78" t="str">
        <f t="shared" si="64"/>
        <v>SI CUMPLE</v>
      </c>
      <c r="Z552" s="71" t="s">
        <v>1114</v>
      </c>
      <c r="AA552" s="55">
        <f t="shared" si="69"/>
        <v>3183</v>
      </c>
      <c r="AB552" s="54"/>
      <c r="AC552" s="54"/>
      <c r="AD552" s="63">
        <f t="shared" si="70"/>
        <v>1.0171637048569007E-4</v>
      </c>
      <c r="AE552" s="54"/>
    </row>
    <row r="553" spans="1:31" ht="15.75" customHeight="1">
      <c r="A553" s="12">
        <v>549</v>
      </c>
      <c r="B553" s="12">
        <v>1032210173</v>
      </c>
      <c r="C553" s="12">
        <v>0</v>
      </c>
      <c r="D553" s="13" t="s">
        <v>29</v>
      </c>
      <c r="E553" s="13" t="s">
        <v>1029</v>
      </c>
      <c r="F553" s="13" t="s">
        <v>186</v>
      </c>
      <c r="G553" s="14" t="s">
        <v>186</v>
      </c>
      <c r="H553" s="14" t="s">
        <v>108</v>
      </c>
      <c r="I553" s="14" t="s">
        <v>187</v>
      </c>
      <c r="J553" s="20">
        <v>7</v>
      </c>
      <c r="K553" s="19">
        <v>4561</v>
      </c>
      <c r="L553" s="19">
        <f t="shared" si="65"/>
        <v>31927</v>
      </c>
      <c r="M553" s="17">
        <f t="shared" si="68"/>
        <v>1.4575192139027092E-4</v>
      </c>
      <c r="N553" s="21"/>
      <c r="O553" s="16">
        <v>4560</v>
      </c>
      <c r="P553" s="16" t="str">
        <f t="shared" ref="P553:P584" si="71">IF(O553&lt;=K553,"SI CUMPLE","NO CUMPLE")</f>
        <v>SI CUMPLE</v>
      </c>
      <c r="Q553" s="57" t="s">
        <v>1114</v>
      </c>
      <c r="R553" s="16">
        <v>4560</v>
      </c>
      <c r="S553" s="16" t="str">
        <f t="shared" si="66"/>
        <v>SI CUMPLE</v>
      </c>
      <c r="T553" s="57" t="s">
        <v>1113</v>
      </c>
      <c r="U553" s="16">
        <v>3649</v>
      </c>
      <c r="V553" s="16" t="str">
        <f t="shared" si="67"/>
        <v>SI CUMPLE</v>
      </c>
      <c r="W553" s="58" t="s">
        <v>1113</v>
      </c>
      <c r="X553" s="16">
        <v>3648.8</v>
      </c>
      <c r="Y553" s="78" t="str">
        <f t="shared" ref="Y553:Y584" si="72">IF(X553&lt;=K553,"SI CUMPLE","NO CUMPLE")</f>
        <v>SI CUMPLE</v>
      </c>
      <c r="Z553" s="71" t="s">
        <v>1114</v>
      </c>
      <c r="AA553" s="55">
        <f t="shared" si="69"/>
        <v>3649</v>
      </c>
      <c r="AB553" s="54"/>
      <c r="AC553" s="54"/>
      <c r="AD553" s="63">
        <f t="shared" si="70"/>
        <v>1.4575192139027092E-4</v>
      </c>
      <c r="AE553" s="54"/>
    </row>
    <row r="554" spans="1:31" ht="15.75" customHeight="1">
      <c r="A554" s="12">
        <v>550</v>
      </c>
      <c r="B554" s="12">
        <v>1031220169</v>
      </c>
      <c r="C554" s="12">
        <v>0</v>
      </c>
      <c r="D554" s="13" t="s">
        <v>29</v>
      </c>
      <c r="E554" s="13" t="s">
        <v>1030</v>
      </c>
      <c r="F554" s="13" t="s">
        <v>186</v>
      </c>
      <c r="G554" s="14" t="s">
        <v>186</v>
      </c>
      <c r="H554" s="14" t="s">
        <v>1031</v>
      </c>
      <c r="I554" s="14" t="s">
        <v>187</v>
      </c>
      <c r="J554" s="20">
        <v>4</v>
      </c>
      <c r="K554" s="19">
        <v>9819</v>
      </c>
      <c r="L554" s="19">
        <f t="shared" si="65"/>
        <v>39276</v>
      </c>
      <c r="M554" s="17">
        <f t="shared" si="68"/>
        <v>1.7930129559696437E-4</v>
      </c>
      <c r="N554" s="21"/>
      <c r="O554" s="16">
        <v>9818</v>
      </c>
      <c r="P554" s="16" t="str">
        <f t="shared" si="71"/>
        <v>SI CUMPLE</v>
      </c>
      <c r="Q554" s="57" t="s">
        <v>1114</v>
      </c>
      <c r="R554" s="16">
        <v>9819</v>
      </c>
      <c r="S554" s="16" t="str">
        <f t="shared" si="66"/>
        <v>SI CUMPLE</v>
      </c>
      <c r="T554" s="57" t="s">
        <v>1113</v>
      </c>
      <c r="U554" s="16">
        <v>7856</v>
      </c>
      <c r="V554" s="16" t="str">
        <f t="shared" si="67"/>
        <v>SI CUMPLE</v>
      </c>
      <c r="W554" s="58" t="s">
        <v>1113</v>
      </c>
      <c r="X554" s="16">
        <v>7855.2</v>
      </c>
      <c r="Y554" s="78" t="str">
        <f t="shared" si="72"/>
        <v>SI CUMPLE</v>
      </c>
      <c r="Z554" s="71" t="s">
        <v>1114</v>
      </c>
      <c r="AA554" s="55">
        <f t="shared" si="69"/>
        <v>7856</v>
      </c>
      <c r="AB554" s="54"/>
      <c r="AC554" s="54"/>
      <c r="AD554" s="63">
        <f t="shared" si="70"/>
        <v>1.7930129559696437E-4</v>
      </c>
      <c r="AE554" s="54"/>
    </row>
    <row r="555" spans="1:31" ht="15.75" customHeight="1">
      <c r="A555" s="12">
        <v>551</v>
      </c>
      <c r="B555" s="12">
        <v>1031440022</v>
      </c>
      <c r="C555" s="12">
        <v>0</v>
      </c>
      <c r="D555" s="13" t="s">
        <v>29</v>
      </c>
      <c r="E555" s="13" t="s">
        <v>1032</v>
      </c>
      <c r="F555" s="13" t="s">
        <v>186</v>
      </c>
      <c r="G555" s="14" t="s">
        <v>186</v>
      </c>
      <c r="H555" s="14" t="s">
        <v>1033</v>
      </c>
      <c r="I555" s="14" t="s">
        <v>187</v>
      </c>
      <c r="J555" s="20">
        <v>28</v>
      </c>
      <c r="K555" s="19">
        <v>1009</v>
      </c>
      <c r="L555" s="19">
        <f t="shared" si="65"/>
        <v>28252</v>
      </c>
      <c r="M555" s="17">
        <f t="shared" si="68"/>
        <v>1.2897495170601479E-4</v>
      </c>
      <c r="N555" s="21"/>
      <c r="O555" s="16">
        <v>1007.76</v>
      </c>
      <c r="P555" s="16" t="str">
        <f t="shared" si="71"/>
        <v>SI CUMPLE</v>
      </c>
      <c r="Q555" s="57" t="s">
        <v>1114</v>
      </c>
      <c r="R555" s="16">
        <v>1008</v>
      </c>
      <c r="S555" s="16" t="str">
        <f t="shared" si="66"/>
        <v>SI CUMPLE</v>
      </c>
      <c r="T555" s="57" t="s">
        <v>1114</v>
      </c>
      <c r="U555" s="16">
        <v>808</v>
      </c>
      <c r="V555" s="16" t="str">
        <f t="shared" si="67"/>
        <v>SI CUMPLE</v>
      </c>
      <c r="W555" s="58" t="s">
        <v>1113</v>
      </c>
      <c r="X555" s="16">
        <v>807.00800000000004</v>
      </c>
      <c r="Y555" s="78" t="str">
        <f t="shared" si="72"/>
        <v>SI CUMPLE</v>
      </c>
      <c r="Z555" s="71" t="s">
        <v>1114</v>
      </c>
      <c r="AA555" s="55">
        <f t="shared" si="69"/>
        <v>808</v>
      </c>
      <c r="AB555" s="54"/>
      <c r="AC555" s="54"/>
      <c r="AD555" s="63">
        <f t="shared" si="70"/>
        <v>1.2897495170601479E-4</v>
      </c>
      <c r="AE555" s="54"/>
    </row>
    <row r="556" spans="1:31" ht="15.75" customHeight="1">
      <c r="A556" s="12">
        <v>552</v>
      </c>
      <c r="B556" s="12">
        <v>1032210177</v>
      </c>
      <c r="C556" s="12">
        <v>0</v>
      </c>
      <c r="D556" s="13" t="s">
        <v>29</v>
      </c>
      <c r="E556" s="13" t="s">
        <v>1029</v>
      </c>
      <c r="F556" s="13" t="s">
        <v>186</v>
      </c>
      <c r="G556" s="14" t="s">
        <v>186</v>
      </c>
      <c r="H556" s="14" t="s">
        <v>121</v>
      </c>
      <c r="I556" s="14" t="s">
        <v>187</v>
      </c>
      <c r="J556" s="20">
        <v>2</v>
      </c>
      <c r="K556" s="19">
        <v>13683</v>
      </c>
      <c r="L556" s="19">
        <f t="shared" si="65"/>
        <v>27366</v>
      </c>
      <c r="M556" s="17">
        <f t="shared" si="68"/>
        <v>1.2493021833451793E-4</v>
      </c>
      <c r="N556" s="21"/>
      <c r="O556" s="16">
        <v>13682</v>
      </c>
      <c r="P556" s="16" t="str">
        <f t="shared" si="71"/>
        <v>SI CUMPLE</v>
      </c>
      <c r="Q556" s="57" t="s">
        <v>1114</v>
      </c>
      <c r="R556" s="16">
        <v>13683</v>
      </c>
      <c r="S556" s="16" t="str">
        <f t="shared" si="66"/>
        <v>SI CUMPLE</v>
      </c>
      <c r="T556" s="57" t="s">
        <v>1113</v>
      </c>
      <c r="U556" s="16">
        <v>10947</v>
      </c>
      <c r="V556" s="16" t="str">
        <f t="shared" si="67"/>
        <v>SI CUMPLE</v>
      </c>
      <c r="W556" s="58" t="s">
        <v>1113</v>
      </c>
      <c r="X556" s="16">
        <v>10946.4</v>
      </c>
      <c r="Y556" s="78" t="str">
        <f t="shared" si="72"/>
        <v>SI CUMPLE</v>
      </c>
      <c r="Z556" s="71" t="s">
        <v>1114</v>
      </c>
      <c r="AA556" s="55">
        <f t="shared" si="69"/>
        <v>10947</v>
      </c>
      <c r="AB556" s="54"/>
      <c r="AC556" s="54"/>
      <c r="AD556" s="63">
        <f t="shared" si="70"/>
        <v>1.2493021833451793E-4</v>
      </c>
      <c r="AE556" s="54"/>
    </row>
    <row r="557" spans="1:31" ht="15.75" customHeight="1">
      <c r="A557" s="12">
        <v>553</v>
      </c>
      <c r="B557" s="12">
        <v>1031011059</v>
      </c>
      <c r="C557" s="12">
        <v>0</v>
      </c>
      <c r="D557" s="13" t="s">
        <v>29</v>
      </c>
      <c r="E557" s="13" t="s">
        <v>1034</v>
      </c>
      <c r="F557" s="13" t="s">
        <v>186</v>
      </c>
      <c r="G557" s="14" t="s">
        <v>186</v>
      </c>
      <c r="H557" s="14" t="s">
        <v>235</v>
      </c>
      <c r="I557" s="14" t="s">
        <v>187</v>
      </c>
      <c r="J557" s="20">
        <v>1</v>
      </c>
      <c r="K557" s="19">
        <v>18919</v>
      </c>
      <c r="L557" s="19">
        <f t="shared" si="65"/>
        <v>18919</v>
      </c>
      <c r="M557" s="17">
        <f t="shared" si="68"/>
        <v>8.6368296450732476E-5</v>
      </c>
      <c r="N557" s="21"/>
      <c r="O557" s="16">
        <v>18918</v>
      </c>
      <c r="P557" s="16" t="str">
        <f t="shared" si="71"/>
        <v>SI CUMPLE</v>
      </c>
      <c r="Q557" s="57" t="s">
        <v>1114</v>
      </c>
      <c r="R557" s="16">
        <v>18919</v>
      </c>
      <c r="S557" s="16" t="str">
        <f t="shared" si="66"/>
        <v>SI CUMPLE</v>
      </c>
      <c r="T557" s="57" t="s">
        <v>1113</v>
      </c>
      <c r="U557" s="16">
        <v>15136</v>
      </c>
      <c r="V557" s="16" t="str">
        <f t="shared" si="67"/>
        <v>SI CUMPLE</v>
      </c>
      <c r="W557" s="58" t="s">
        <v>1113</v>
      </c>
      <c r="X557" s="16">
        <v>15135.2</v>
      </c>
      <c r="Y557" s="78" t="str">
        <f t="shared" si="72"/>
        <v>SI CUMPLE</v>
      </c>
      <c r="Z557" s="71" t="s">
        <v>1114</v>
      </c>
      <c r="AA557" s="55">
        <f t="shared" si="69"/>
        <v>15136</v>
      </c>
      <c r="AB557" s="54"/>
      <c r="AC557" s="54"/>
      <c r="AD557" s="63">
        <f t="shared" si="70"/>
        <v>8.6368296450732476E-5</v>
      </c>
      <c r="AE557" s="54"/>
    </row>
    <row r="558" spans="1:31" ht="15.75" customHeight="1">
      <c r="A558" s="12">
        <v>554</v>
      </c>
      <c r="B558" s="12">
        <v>1031440164</v>
      </c>
      <c r="C558" s="12">
        <v>0</v>
      </c>
      <c r="D558" s="13" t="s">
        <v>29</v>
      </c>
      <c r="E558" s="13" t="s">
        <v>1035</v>
      </c>
      <c r="F558" s="13" t="s">
        <v>180</v>
      </c>
      <c r="G558" s="14" t="s">
        <v>1036</v>
      </c>
      <c r="H558" s="14" t="s">
        <v>1037</v>
      </c>
      <c r="I558" s="14" t="s">
        <v>292</v>
      </c>
      <c r="J558" s="20">
        <v>2</v>
      </c>
      <c r="K558" s="19">
        <v>7826</v>
      </c>
      <c r="L558" s="19">
        <f t="shared" si="65"/>
        <v>15652</v>
      </c>
      <c r="M558" s="17">
        <f t="shared" si="68"/>
        <v>7.1453912788565173E-5</v>
      </c>
      <c r="N558" s="21"/>
      <c r="O558" s="16">
        <v>7825</v>
      </c>
      <c r="P558" s="16" t="str">
        <f t="shared" si="71"/>
        <v>SI CUMPLE</v>
      </c>
      <c r="Q558" s="57" t="s">
        <v>1114</v>
      </c>
      <c r="R558" s="16">
        <v>7826</v>
      </c>
      <c r="S558" s="16" t="str">
        <f t="shared" si="66"/>
        <v>SI CUMPLE</v>
      </c>
      <c r="T558" s="57" t="s">
        <v>1113</v>
      </c>
      <c r="U558" s="16">
        <v>7826</v>
      </c>
      <c r="V558" s="16" t="str">
        <f t="shared" si="67"/>
        <v>SI CUMPLE</v>
      </c>
      <c r="W558" s="58" t="s">
        <v>1113</v>
      </c>
      <c r="X558" s="16">
        <v>6260.8</v>
      </c>
      <c r="Y558" s="78" t="str">
        <f t="shared" si="72"/>
        <v>SI CUMPLE</v>
      </c>
      <c r="Z558" s="71" t="s">
        <v>1114</v>
      </c>
      <c r="AA558" s="55">
        <f t="shared" si="69"/>
        <v>7826</v>
      </c>
      <c r="AB558" s="54"/>
      <c r="AC558" s="54"/>
      <c r="AD558" s="63">
        <f t="shared" si="70"/>
        <v>7.1453912788565173E-5</v>
      </c>
      <c r="AE558" s="54"/>
    </row>
    <row r="559" spans="1:31" ht="15.75" customHeight="1">
      <c r="A559" s="12">
        <v>555</v>
      </c>
      <c r="B559" s="12">
        <v>1031220066</v>
      </c>
      <c r="C559" s="12">
        <v>0</v>
      </c>
      <c r="D559" s="13" t="s">
        <v>29</v>
      </c>
      <c r="E559" s="13" t="s">
        <v>1038</v>
      </c>
      <c r="F559" s="13" t="s">
        <v>186</v>
      </c>
      <c r="G559" s="14" t="s">
        <v>186</v>
      </c>
      <c r="H559" s="14" t="s">
        <v>939</v>
      </c>
      <c r="I559" s="14" t="s">
        <v>187</v>
      </c>
      <c r="J559" s="20">
        <v>21</v>
      </c>
      <c r="K559" s="19">
        <v>562</v>
      </c>
      <c r="L559" s="19">
        <f t="shared" si="65"/>
        <v>11802</v>
      </c>
      <c r="M559" s="17">
        <f t="shared" si="68"/>
        <v>5.387803978601113E-5</v>
      </c>
      <c r="N559" s="21"/>
      <c r="O559" s="16">
        <v>560.6</v>
      </c>
      <c r="P559" s="16" t="str">
        <f t="shared" si="71"/>
        <v>SI CUMPLE</v>
      </c>
      <c r="Q559" s="57" t="s">
        <v>1114</v>
      </c>
      <c r="R559" s="16">
        <v>561</v>
      </c>
      <c r="S559" s="16" t="str">
        <f t="shared" si="66"/>
        <v>SI CUMPLE</v>
      </c>
      <c r="T559" s="57" t="s">
        <v>1113</v>
      </c>
      <c r="U559" s="16">
        <v>562</v>
      </c>
      <c r="V559" s="16" t="str">
        <f t="shared" si="67"/>
        <v>SI CUMPLE</v>
      </c>
      <c r="W559" s="58" t="s">
        <v>1113</v>
      </c>
      <c r="X559" s="16">
        <v>449.28</v>
      </c>
      <c r="Y559" s="78" t="str">
        <f t="shared" si="72"/>
        <v>SI CUMPLE</v>
      </c>
      <c r="Z559" s="71" t="s">
        <v>1114</v>
      </c>
      <c r="AA559" s="55">
        <f t="shared" si="69"/>
        <v>562</v>
      </c>
      <c r="AB559" s="54"/>
      <c r="AC559" s="54"/>
      <c r="AD559" s="63">
        <f t="shared" si="70"/>
        <v>5.387803978601113E-5</v>
      </c>
      <c r="AE559" s="54"/>
    </row>
    <row r="560" spans="1:31" ht="15.75" customHeight="1">
      <c r="A560" s="12">
        <v>556</v>
      </c>
      <c r="B560" s="12">
        <v>1031011027</v>
      </c>
      <c r="C560" s="12">
        <v>0</v>
      </c>
      <c r="D560" s="13" t="s">
        <v>29</v>
      </c>
      <c r="E560" s="13" t="s">
        <v>1039</v>
      </c>
      <c r="F560" s="13" t="s">
        <v>186</v>
      </c>
      <c r="G560" s="14" t="s">
        <v>186</v>
      </c>
      <c r="H560" s="14" t="s">
        <v>849</v>
      </c>
      <c r="I560" s="14" t="s">
        <v>187</v>
      </c>
      <c r="J560" s="20">
        <v>1</v>
      </c>
      <c r="K560" s="19">
        <v>11754</v>
      </c>
      <c r="L560" s="19">
        <f t="shared" si="65"/>
        <v>11754</v>
      </c>
      <c r="M560" s="17">
        <f t="shared" si="68"/>
        <v>5.3658912018706562E-5</v>
      </c>
      <c r="N560" s="21"/>
      <c r="O560" s="16">
        <v>11753</v>
      </c>
      <c r="P560" s="16" t="str">
        <f t="shared" si="71"/>
        <v>SI CUMPLE</v>
      </c>
      <c r="Q560" s="57" t="s">
        <v>1114</v>
      </c>
      <c r="R560" s="16">
        <v>11754</v>
      </c>
      <c r="S560" s="16" t="str">
        <f t="shared" si="66"/>
        <v>SI CUMPLE</v>
      </c>
      <c r="T560" s="57" t="s">
        <v>1113</v>
      </c>
      <c r="U560" s="16">
        <v>9404</v>
      </c>
      <c r="V560" s="16" t="str">
        <f t="shared" si="67"/>
        <v>SI CUMPLE</v>
      </c>
      <c r="W560" s="58" t="s">
        <v>1113</v>
      </c>
      <c r="X560" s="16">
        <v>9403.2000000000007</v>
      </c>
      <c r="Y560" s="78" t="str">
        <f t="shared" si="72"/>
        <v>SI CUMPLE</v>
      </c>
      <c r="Z560" s="71" t="s">
        <v>1114</v>
      </c>
      <c r="AA560" s="55">
        <f t="shared" si="69"/>
        <v>9404</v>
      </c>
      <c r="AB560" s="54"/>
      <c r="AC560" s="54"/>
      <c r="AD560" s="63">
        <f t="shared" si="70"/>
        <v>5.3658912018706562E-5</v>
      </c>
      <c r="AE560" s="54"/>
    </row>
    <row r="561" spans="1:31" ht="15.75" customHeight="1">
      <c r="A561" s="12">
        <v>557</v>
      </c>
      <c r="B561" s="12">
        <v>1031810005</v>
      </c>
      <c r="C561" s="12">
        <v>0</v>
      </c>
      <c r="D561" s="13" t="s">
        <v>29</v>
      </c>
      <c r="E561" s="13" t="s">
        <v>904</v>
      </c>
      <c r="F561" s="14" t="s">
        <v>186</v>
      </c>
      <c r="G561" s="14" t="s">
        <v>905</v>
      </c>
      <c r="H561" s="14" t="s">
        <v>227</v>
      </c>
      <c r="I561" s="14" t="s">
        <v>187</v>
      </c>
      <c r="J561" s="20">
        <v>28</v>
      </c>
      <c r="K561" s="19">
        <v>440</v>
      </c>
      <c r="L561" s="19">
        <f t="shared" si="65"/>
        <v>12320</v>
      </c>
      <c r="M561" s="17">
        <f t="shared" si="68"/>
        <v>5.6242793608172946E-5</v>
      </c>
      <c r="N561" s="21"/>
      <c r="O561" s="16">
        <v>438.5</v>
      </c>
      <c r="P561" s="16" t="str">
        <f t="shared" si="71"/>
        <v>SI CUMPLE</v>
      </c>
      <c r="Q561" s="57" t="s">
        <v>1114</v>
      </c>
      <c r="R561" s="16">
        <v>439</v>
      </c>
      <c r="S561" s="16" t="str">
        <f t="shared" si="66"/>
        <v>SI CUMPLE</v>
      </c>
      <c r="T561" s="57" t="s">
        <v>1113</v>
      </c>
      <c r="U561" s="16">
        <v>440</v>
      </c>
      <c r="V561" s="16" t="str">
        <f t="shared" si="67"/>
        <v>SI CUMPLE</v>
      </c>
      <c r="W561" s="58" t="s">
        <v>1113</v>
      </c>
      <c r="X561" s="16">
        <v>351.6</v>
      </c>
      <c r="Y561" s="78" t="str">
        <f t="shared" si="72"/>
        <v>SI CUMPLE</v>
      </c>
      <c r="Z561" s="71" t="s">
        <v>1114</v>
      </c>
      <c r="AA561" s="55">
        <f t="shared" si="69"/>
        <v>440</v>
      </c>
      <c r="AB561" s="54"/>
      <c r="AC561" s="54"/>
      <c r="AD561" s="63">
        <f t="shared" si="70"/>
        <v>5.6242793608172946E-5</v>
      </c>
      <c r="AE561" s="54"/>
    </row>
    <row r="562" spans="1:31" ht="15.75" customHeight="1">
      <c r="A562" s="12">
        <v>558</v>
      </c>
      <c r="B562" s="12">
        <v>1031870095</v>
      </c>
      <c r="C562" s="12">
        <v>0</v>
      </c>
      <c r="D562" s="13" t="s">
        <v>29</v>
      </c>
      <c r="E562" s="13" t="s">
        <v>1040</v>
      </c>
      <c r="F562" s="13" t="s">
        <v>518</v>
      </c>
      <c r="G562" s="14" t="s">
        <v>186</v>
      </c>
      <c r="H562" s="14" t="s">
        <v>1016</v>
      </c>
      <c r="I562" s="14" t="s">
        <v>187</v>
      </c>
      <c r="J562" s="20">
        <v>2</v>
      </c>
      <c r="K562" s="19">
        <v>5102</v>
      </c>
      <c r="L562" s="19">
        <f t="shared" si="65"/>
        <v>10204</v>
      </c>
      <c r="M562" s="17">
        <f t="shared" si="68"/>
        <v>4.6582911199496494E-5</v>
      </c>
      <c r="N562" s="21"/>
      <c r="O562" s="16">
        <v>5101</v>
      </c>
      <c r="P562" s="16" t="str">
        <f t="shared" si="71"/>
        <v>SI CUMPLE</v>
      </c>
      <c r="Q562" s="57" t="s">
        <v>1114</v>
      </c>
      <c r="R562" s="16">
        <v>5102</v>
      </c>
      <c r="S562" s="16" t="str">
        <f t="shared" si="66"/>
        <v>SI CUMPLE</v>
      </c>
      <c r="T562" s="57" t="s">
        <v>1113</v>
      </c>
      <c r="U562" s="16">
        <v>5102</v>
      </c>
      <c r="V562" s="16" t="str">
        <f t="shared" si="67"/>
        <v>SI CUMPLE</v>
      </c>
      <c r="W562" s="58" t="s">
        <v>1113</v>
      </c>
      <c r="X562" s="16">
        <v>4081.6</v>
      </c>
      <c r="Y562" s="78" t="str">
        <f t="shared" si="72"/>
        <v>SI CUMPLE</v>
      </c>
      <c r="Z562" s="71" t="s">
        <v>1114</v>
      </c>
      <c r="AA562" s="55">
        <f t="shared" si="69"/>
        <v>5102</v>
      </c>
      <c r="AB562" s="54"/>
      <c r="AC562" s="54"/>
      <c r="AD562" s="63">
        <f t="shared" si="70"/>
        <v>4.6582911199496494E-5</v>
      </c>
      <c r="AE562" s="54"/>
    </row>
    <row r="563" spans="1:31" ht="15.75" customHeight="1">
      <c r="A563" s="12">
        <v>559</v>
      </c>
      <c r="B563" s="12">
        <v>1031810030</v>
      </c>
      <c r="C563" s="12">
        <v>0</v>
      </c>
      <c r="D563" s="13" t="s">
        <v>29</v>
      </c>
      <c r="E563" s="13" t="s">
        <v>1041</v>
      </c>
      <c r="F563" s="14" t="s">
        <v>160</v>
      </c>
      <c r="G563" s="14" t="s">
        <v>320</v>
      </c>
      <c r="H563" s="14" t="s">
        <v>1042</v>
      </c>
      <c r="I563" s="14" t="s">
        <v>187</v>
      </c>
      <c r="J563" s="20">
        <v>1</v>
      </c>
      <c r="K563" s="19">
        <v>8952</v>
      </c>
      <c r="L563" s="19">
        <f t="shared" si="65"/>
        <v>8952</v>
      </c>
      <c r="M563" s="17">
        <f t="shared" si="68"/>
        <v>4.0867328602302297E-5</v>
      </c>
      <c r="N563" s="21" t="s">
        <v>1043</v>
      </c>
      <c r="O563" s="16">
        <v>8951</v>
      </c>
      <c r="P563" s="16" t="str">
        <f t="shared" si="71"/>
        <v>SI CUMPLE</v>
      </c>
      <c r="Q563" s="57" t="s">
        <v>1114</v>
      </c>
      <c r="R563" s="16">
        <v>8952</v>
      </c>
      <c r="S563" s="16" t="str">
        <f t="shared" si="66"/>
        <v>SI CUMPLE</v>
      </c>
      <c r="T563" s="57" t="s">
        <v>1113</v>
      </c>
      <c r="U563" s="16">
        <v>8952</v>
      </c>
      <c r="V563" s="16" t="str">
        <f t="shared" si="67"/>
        <v>SI CUMPLE</v>
      </c>
      <c r="W563" s="58" t="s">
        <v>1113</v>
      </c>
      <c r="X563" s="16">
        <v>7161.6</v>
      </c>
      <c r="Y563" s="78" t="str">
        <f t="shared" si="72"/>
        <v>SI CUMPLE</v>
      </c>
      <c r="Z563" s="71" t="s">
        <v>1114</v>
      </c>
      <c r="AA563" s="55">
        <f t="shared" si="69"/>
        <v>8952</v>
      </c>
      <c r="AB563" s="54"/>
      <c r="AC563" s="54"/>
      <c r="AD563" s="63">
        <f t="shared" si="70"/>
        <v>4.0867328602302297E-5</v>
      </c>
      <c r="AE563" s="54"/>
    </row>
    <row r="564" spans="1:31" ht="15.75" customHeight="1">
      <c r="A564" s="12">
        <v>560</v>
      </c>
      <c r="B564" s="12">
        <v>1031810088</v>
      </c>
      <c r="C564" s="12">
        <v>0</v>
      </c>
      <c r="D564" s="13" t="s">
        <v>29</v>
      </c>
      <c r="E564" s="13" t="s">
        <v>1044</v>
      </c>
      <c r="F564" s="13" t="s">
        <v>186</v>
      </c>
      <c r="G564" s="14" t="s">
        <v>186</v>
      </c>
      <c r="H564" s="14" t="s">
        <v>235</v>
      </c>
      <c r="I564" s="14" t="s">
        <v>187</v>
      </c>
      <c r="J564" s="20">
        <v>2</v>
      </c>
      <c r="K564" s="19">
        <v>4470</v>
      </c>
      <c r="L564" s="19">
        <f t="shared" si="65"/>
        <v>8940</v>
      </c>
      <c r="M564" s="17">
        <f t="shared" si="68"/>
        <v>4.0812546660476152E-5</v>
      </c>
      <c r="N564" s="21"/>
      <c r="O564" s="16">
        <v>4469</v>
      </c>
      <c r="P564" s="16" t="str">
        <f t="shared" si="71"/>
        <v>SI CUMPLE</v>
      </c>
      <c r="Q564" s="57" t="s">
        <v>1114</v>
      </c>
      <c r="R564" s="16">
        <v>4470</v>
      </c>
      <c r="S564" s="16" t="str">
        <f t="shared" si="66"/>
        <v>SI CUMPLE</v>
      </c>
      <c r="T564" s="57" t="s">
        <v>1113</v>
      </c>
      <c r="U564" s="16">
        <v>4200</v>
      </c>
      <c r="V564" s="16" t="str">
        <f t="shared" si="67"/>
        <v>SI CUMPLE</v>
      </c>
      <c r="W564" s="58" t="s">
        <v>1113</v>
      </c>
      <c r="X564" s="16">
        <v>3576</v>
      </c>
      <c r="Y564" s="78" t="str">
        <f t="shared" si="72"/>
        <v>SI CUMPLE</v>
      </c>
      <c r="Z564" s="71" t="s">
        <v>1114</v>
      </c>
      <c r="AA564" s="55">
        <f t="shared" si="69"/>
        <v>4200</v>
      </c>
      <c r="AB564" s="54"/>
      <c r="AC564" s="54"/>
      <c r="AD564" s="63">
        <f t="shared" si="70"/>
        <v>4.0812546660476152E-5</v>
      </c>
      <c r="AE564" s="54"/>
    </row>
    <row r="565" spans="1:31" ht="15.75" customHeight="1">
      <c r="A565" s="12">
        <v>561</v>
      </c>
      <c r="B565" s="12">
        <v>1031440011</v>
      </c>
      <c r="C565" s="12">
        <v>0</v>
      </c>
      <c r="D565" s="13" t="s">
        <v>29</v>
      </c>
      <c r="E565" s="13" t="s">
        <v>1045</v>
      </c>
      <c r="F565" s="13" t="s">
        <v>697</v>
      </c>
      <c r="G565" s="14" t="s">
        <v>697</v>
      </c>
      <c r="H565" s="14" t="s">
        <v>1046</v>
      </c>
      <c r="I565" s="14" t="s">
        <v>183</v>
      </c>
      <c r="J565" s="20">
        <v>2</v>
      </c>
      <c r="K565" s="19">
        <v>4053</v>
      </c>
      <c r="L565" s="19">
        <f t="shared" si="65"/>
        <v>8106</v>
      </c>
      <c r="M565" s="17">
        <f t="shared" si="68"/>
        <v>3.7005201703559253E-5</v>
      </c>
      <c r="N565" s="21"/>
      <c r="O565" s="16">
        <v>4052</v>
      </c>
      <c r="P565" s="16" t="str">
        <f t="shared" si="71"/>
        <v>SI CUMPLE</v>
      </c>
      <c r="Q565" s="57" t="s">
        <v>1114</v>
      </c>
      <c r="R565" s="16">
        <v>4053</v>
      </c>
      <c r="S565" s="16" t="str">
        <f t="shared" si="66"/>
        <v>SI CUMPLE</v>
      </c>
      <c r="T565" s="57" t="s">
        <v>1114</v>
      </c>
      <c r="U565" s="16">
        <v>4053</v>
      </c>
      <c r="V565" s="16" t="str">
        <f t="shared" si="67"/>
        <v>SI CUMPLE</v>
      </c>
      <c r="W565" s="58" t="s">
        <v>1113</v>
      </c>
      <c r="X565" s="16">
        <v>3242.4</v>
      </c>
      <c r="Y565" s="78" t="str">
        <f t="shared" si="72"/>
        <v>SI CUMPLE</v>
      </c>
      <c r="Z565" s="71" t="s">
        <v>1114</v>
      </c>
      <c r="AA565" s="55">
        <f t="shared" si="69"/>
        <v>4053</v>
      </c>
      <c r="AB565" s="54"/>
      <c r="AC565" s="54"/>
      <c r="AD565" s="63">
        <f t="shared" si="70"/>
        <v>3.7005201703559253E-5</v>
      </c>
      <c r="AE565" s="54"/>
    </row>
    <row r="566" spans="1:31" ht="15.75" customHeight="1">
      <c r="A566" s="12">
        <v>562</v>
      </c>
      <c r="B566" s="12">
        <v>1031830130</v>
      </c>
      <c r="C566" s="12">
        <v>0</v>
      </c>
      <c r="D566" s="13" t="s">
        <v>29</v>
      </c>
      <c r="E566" s="13" t="s">
        <v>1047</v>
      </c>
      <c r="F566" s="13" t="s">
        <v>186</v>
      </c>
      <c r="G566" s="13" t="s">
        <v>471</v>
      </c>
      <c r="H566" s="14" t="s">
        <v>409</v>
      </c>
      <c r="I566" s="14" t="s">
        <v>187</v>
      </c>
      <c r="J566" s="20">
        <v>2</v>
      </c>
      <c r="K566" s="19">
        <v>3903</v>
      </c>
      <c r="L566" s="19">
        <f t="shared" si="65"/>
        <v>7806</v>
      </c>
      <c r="M566" s="17">
        <f t="shared" si="68"/>
        <v>3.5635653157905691E-5</v>
      </c>
      <c r="N566" s="21"/>
      <c r="O566" s="16">
        <v>3902</v>
      </c>
      <c r="P566" s="16" t="str">
        <f t="shared" si="71"/>
        <v>SI CUMPLE</v>
      </c>
      <c r="Q566" s="57" t="s">
        <v>1114</v>
      </c>
      <c r="R566" s="16">
        <v>3903</v>
      </c>
      <c r="S566" s="16" t="str">
        <f t="shared" si="66"/>
        <v>SI CUMPLE</v>
      </c>
      <c r="T566" s="57" t="s">
        <v>1113</v>
      </c>
      <c r="U566" s="16">
        <v>3903</v>
      </c>
      <c r="V566" s="16" t="str">
        <f t="shared" si="67"/>
        <v>SI CUMPLE</v>
      </c>
      <c r="W566" s="58" t="s">
        <v>1113</v>
      </c>
      <c r="X566" s="16">
        <v>3122.4</v>
      </c>
      <c r="Y566" s="78" t="str">
        <f t="shared" si="72"/>
        <v>SI CUMPLE</v>
      </c>
      <c r="Z566" s="71" t="s">
        <v>1114</v>
      </c>
      <c r="AA566" s="55">
        <f t="shared" si="69"/>
        <v>3903</v>
      </c>
      <c r="AB566" s="54"/>
      <c r="AC566" s="54"/>
      <c r="AD566" s="63">
        <f t="shared" si="70"/>
        <v>3.5635653157905691E-5</v>
      </c>
      <c r="AE566" s="54"/>
    </row>
    <row r="567" spans="1:31" ht="15.75" customHeight="1">
      <c r="A567" s="12">
        <v>563</v>
      </c>
      <c r="B567" s="12">
        <v>1031820047</v>
      </c>
      <c r="C567" s="12">
        <v>0</v>
      </c>
      <c r="D567" s="13" t="s">
        <v>29</v>
      </c>
      <c r="E567" s="13" t="s">
        <v>923</v>
      </c>
      <c r="F567" s="13" t="s">
        <v>186</v>
      </c>
      <c r="G567" s="14" t="s">
        <v>186</v>
      </c>
      <c r="H567" s="14" t="s">
        <v>1048</v>
      </c>
      <c r="I567" s="14" t="s">
        <v>187</v>
      </c>
      <c r="J567" s="20">
        <v>2</v>
      </c>
      <c r="K567" s="19">
        <v>3719</v>
      </c>
      <c r="L567" s="19">
        <f t="shared" si="65"/>
        <v>7438</v>
      </c>
      <c r="M567" s="17">
        <f t="shared" si="68"/>
        <v>3.3955673608570652E-5</v>
      </c>
      <c r="N567" s="21"/>
      <c r="O567" s="16">
        <v>3717.5</v>
      </c>
      <c r="P567" s="16" t="str">
        <f t="shared" si="71"/>
        <v>SI CUMPLE</v>
      </c>
      <c r="Q567" s="57" t="s">
        <v>1114</v>
      </c>
      <c r="R567" s="16">
        <v>3718</v>
      </c>
      <c r="S567" s="16" t="str">
        <f t="shared" si="66"/>
        <v>SI CUMPLE</v>
      </c>
      <c r="T567" s="57" t="s">
        <v>1113</v>
      </c>
      <c r="U567" s="16">
        <v>3719</v>
      </c>
      <c r="V567" s="16" t="str">
        <f t="shared" si="67"/>
        <v>SI CUMPLE</v>
      </c>
      <c r="W567" s="58" t="s">
        <v>1113</v>
      </c>
      <c r="X567" s="16">
        <v>2974.8</v>
      </c>
      <c r="Y567" s="78" t="str">
        <f t="shared" si="72"/>
        <v>SI CUMPLE</v>
      </c>
      <c r="Z567" s="71" t="s">
        <v>1114</v>
      </c>
      <c r="AA567" s="55">
        <f t="shared" si="69"/>
        <v>3719</v>
      </c>
      <c r="AB567" s="54"/>
      <c r="AC567" s="54"/>
      <c r="AD567" s="63">
        <f t="shared" si="70"/>
        <v>3.3955673608570652E-5</v>
      </c>
      <c r="AE567" s="54"/>
    </row>
    <row r="568" spans="1:31" ht="15.75" customHeight="1">
      <c r="A568" s="12">
        <v>564</v>
      </c>
      <c r="B568" s="12">
        <v>1032130111</v>
      </c>
      <c r="C568" s="12">
        <v>0</v>
      </c>
      <c r="D568" s="13" t="s">
        <v>29</v>
      </c>
      <c r="E568" s="13" t="s">
        <v>1049</v>
      </c>
      <c r="F568" s="13" t="s">
        <v>186</v>
      </c>
      <c r="G568" s="14" t="s">
        <v>186</v>
      </c>
      <c r="H568" s="14" t="s">
        <v>1050</v>
      </c>
      <c r="I568" s="14" t="s">
        <v>187</v>
      </c>
      <c r="J568" s="20">
        <v>7</v>
      </c>
      <c r="K568" s="19">
        <v>1029</v>
      </c>
      <c r="L568" s="19">
        <f t="shared" si="65"/>
        <v>7203</v>
      </c>
      <c r="M568" s="17">
        <f t="shared" si="68"/>
        <v>3.2882860581142028E-5</v>
      </c>
      <c r="N568" s="21"/>
      <c r="O568" s="16">
        <v>1028</v>
      </c>
      <c r="P568" s="16" t="str">
        <f t="shared" si="71"/>
        <v>SI CUMPLE</v>
      </c>
      <c r="Q568" s="57" t="s">
        <v>1114</v>
      </c>
      <c r="R568" s="16">
        <v>1029</v>
      </c>
      <c r="S568" s="16" t="str">
        <f t="shared" si="66"/>
        <v>SI CUMPLE</v>
      </c>
      <c r="T568" s="57" t="s">
        <v>1113</v>
      </c>
      <c r="U568" s="16">
        <v>1029</v>
      </c>
      <c r="V568" s="16" t="str">
        <f t="shared" si="67"/>
        <v>SI CUMPLE</v>
      </c>
      <c r="W568" s="58" t="s">
        <v>1113</v>
      </c>
      <c r="X568" s="16">
        <v>823.2</v>
      </c>
      <c r="Y568" s="78" t="str">
        <f t="shared" si="72"/>
        <v>SI CUMPLE</v>
      </c>
      <c r="Z568" s="71" t="s">
        <v>1114</v>
      </c>
      <c r="AA568" s="55">
        <f t="shared" si="69"/>
        <v>1029</v>
      </c>
      <c r="AB568" s="54"/>
      <c r="AC568" s="54"/>
      <c r="AD568" s="63">
        <f t="shared" si="70"/>
        <v>3.2882860581142028E-5</v>
      </c>
      <c r="AE568" s="54"/>
    </row>
    <row r="569" spans="1:31" ht="15.75" customHeight="1">
      <c r="A569" s="12">
        <v>565</v>
      </c>
      <c r="B569" s="12">
        <v>1031650115</v>
      </c>
      <c r="C569" s="12">
        <v>0</v>
      </c>
      <c r="D569" s="13" t="s">
        <v>29</v>
      </c>
      <c r="E569" s="13" t="s">
        <v>1051</v>
      </c>
      <c r="F569" s="13" t="s">
        <v>186</v>
      </c>
      <c r="G569" s="14" t="s">
        <v>186</v>
      </c>
      <c r="H569" s="14" t="s">
        <v>711</v>
      </c>
      <c r="I569" s="14" t="s">
        <v>187</v>
      </c>
      <c r="J569" s="20">
        <v>2</v>
      </c>
      <c r="K569" s="19">
        <v>3530</v>
      </c>
      <c r="L569" s="19">
        <f t="shared" si="65"/>
        <v>7060</v>
      </c>
      <c r="M569" s="17">
        <f t="shared" si="68"/>
        <v>3.2230042441047158E-5</v>
      </c>
      <c r="N569" s="21"/>
      <c r="O569" s="16">
        <v>3529</v>
      </c>
      <c r="P569" s="16" t="str">
        <f t="shared" si="71"/>
        <v>SI CUMPLE</v>
      </c>
      <c r="Q569" s="57" t="s">
        <v>1114</v>
      </c>
      <c r="R569" s="16">
        <v>3530</v>
      </c>
      <c r="S569" s="16" t="str">
        <f t="shared" si="66"/>
        <v>SI CUMPLE</v>
      </c>
      <c r="T569" s="57" t="s">
        <v>1113</v>
      </c>
      <c r="U569" s="16">
        <v>3460</v>
      </c>
      <c r="V569" s="16" t="str">
        <f t="shared" si="67"/>
        <v>SI CUMPLE</v>
      </c>
      <c r="W569" s="58" t="s">
        <v>1113</v>
      </c>
      <c r="X569" s="16">
        <v>2824</v>
      </c>
      <c r="Y569" s="78" t="str">
        <f t="shared" si="72"/>
        <v>SI CUMPLE</v>
      </c>
      <c r="Z569" s="71" t="s">
        <v>1114</v>
      </c>
      <c r="AA569" s="55">
        <f t="shared" si="69"/>
        <v>3460</v>
      </c>
      <c r="AB569" s="54"/>
      <c r="AC569" s="54"/>
      <c r="AD569" s="63">
        <f t="shared" si="70"/>
        <v>3.2230042441047158E-5</v>
      </c>
      <c r="AE569" s="54"/>
    </row>
    <row r="570" spans="1:31" ht="15.75" customHeight="1">
      <c r="A570" s="12">
        <v>566</v>
      </c>
      <c r="B570" s="12">
        <v>1031211187</v>
      </c>
      <c r="C570" s="12">
        <v>0</v>
      </c>
      <c r="D570" s="13" t="s">
        <v>29</v>
      </c>
      <c r="E570" s="13" t="s">
        <v>1052</v>
      </c>
      <c r="F570" s="13" t="s">
        <v>186</v>
      </c>
      <c r="G570" s="14" t="s">
        <v>186</v>
      </c>
      <c r="H570" s="14" t="s">
        <v>690</v>
      </c>
      <c r="I570" s="14" t="s">
        <v>187</v>
      </c>
      <c r="J570" s="20">
        <v>7</v>
      </c>
      <c r="K570" s="19">
        <v>924</v>
      </c>
      <c r="L570" s="19">
        <f t="shared" si="65"/>
        <v>6468</v>
      </c>
      <c r="M570" s="17">
        <f t="shared" si="68"/>
        <v>2.9527466644290799E-5</v>
      </c>
      <c r="N570" s="21"/>
      <c r="O570" s="16">
        <v>923</v>
      </c>
      <c r="P570" s="16" t="str">
        <f t="shared" si="71"/>
        <v>SI CUMPLE</v>
      </c>
      <c r="Q570" s="57" t="s">
        <v>1114</v>
      </c>
      <c r="R570" s="16">
        <v>924</v>
      </c>
      <c r="S570" s="16" t="str">
        <f t="shared" si="66"/>
        <v>SI CUMPLE</v>
      </c>
      <c r="T570" s="57" t="s">
        <v>1114</v>
      </c>
      <c r="U570" s="16">
        <v>924</v>
      </c>
      <c r="V570" s="16" t="str">
        <f t="shared" si="67"/>
        <v>SI CUMPLE</v>
      </c>
      <c r="W570" s="58" t="s">
        <v>1113</v>
      </c>
      <c r="X570" s="16">
        <v>739.2</v>
      </c>
      <c r="Y570" s="78" t="str">
        <f t="shared" si="72"/>
        <v>SI CUMPLE</v>
      </c>
      <c r="Z570" s="71" t="s">
        <v>1114</v>
      </c>
      <c r="AA570" s="55">
        <f t="shared" si="69"/>
        <v>924</v>
      </c>
      <c r="AB570" s="54"/>
      <c r="AC570" s="54"/>
      <c r="AD570" s="63">
        <f t="shared" si="70"/>
        <v>2.9527466644290799E-5</v>
      </c>
      <c r="AE570" s="54"/>
    </row>
    <row r="571" spans="1:31" ht="15.75" customHeight="1">
      <c r="A571" s="12">
        <v>567</v>
      </c>
      <c r="B571" s="12">
        <v>1031220028</v>
      </c>
      <c r="C571" s="12">
        <v>0</v>
      </c>
      <c r="D571" s="13" t="s">
        <v>29</v>
      </c>
      <c r="E571" s="13" t="s">
        <v>1053</v>
      </c>
      <c r="F571" s="13" t="s">
        <v>186</v>
      </c>
      <c r="G571" s="14" t="s">
        <v>186</v>
      </c>
      <c r="H571" s="14" t="s">
        <v>509</v>
      </c>
      <c r="I571" s="14" t="s">
        <v>187</v>
      </c>
      <c r="J571" s="20">
        <v>7</v>
      </c>
      <c r="K571" s="19">
        <v>891</v>
      </c>
      <c r="L571" s="19">
        <f t="shared" si="65"/>
        <v>6237</v>
      </c>
      <c r="M571" s="17">
        <f t="shared" si="68"/>
        <v>2.8472914264137556E-5</v>
      </c>
      <c r="N571" s="21"/>
      <c r="O571" s="16">
        <v>890</v>
      </c>
      <c r="P571" s="16" t="str">
        <f t="shared" si="71"/>
        <v>SI CUMPLE</v>
      </c>
      <c r="Q571" s="57" t="s">
        <v>1114</v>
      </c>
      <c r="R571" s="16">
        <v>891</v>
      </c>
      <c r="S571" s="16" t="str">
        <f t="shared" si="66"/>
        <v>SI CUMPLE</v>
      </c>
      <c r="T571" s="57" t="s">
        <v>1113</v>
      </c>
      <c r="U571" s="16">
        <v>891</v>
      </c>
      <c r="V571" s="16" t="str">
        <f t="shared" si="67"/>
        <v>SI CUMPLE</v>
      </c>
      <c r="W571" s="58" t="s">
        <v>1113</v>
      </c>
      <c r="X571" s="16">
        <v>712.8</v>
      </c>
      <c r="Y571" s="78" t="str">
        <f t="shared" si="72"/>
        <v>SI CUMPLE</v>
      </c>
      <c r="Z571" s="71" t="s">
        <v>1114</v>
      </c>
      <c r="AA571" s="55">
        <f t="shared" si="69"/>
        <v>891</v>
      </c>
      <c r="AB571" s="54"/>
      <c r="AC571" s="54"/>
      <c r="AD571" s="63">
        <f t="shared" si="70"/>
        <v>2.8472914264137556E-5</v>
      </c>
      <c r="AE571" s="54"/>
    </row>
    <row r="572" spans="1:31" ht="15.75" customHeight="1">
      <c r="A572" s="12">
        <v>568</v>
      </c>
      <c r="B572" s="12">
        <v>1032010070</v>
      </c>
      <c r="C572" s="12">
        <v>0</v>
      </c>
      <c r="D572" s="13" t="s">
        <v>29</v>
      </c>
      <c r="E572" s="13" t="s">
        <v>1054</v>
      </c>
      <c r="F572" s="13" t="s">
        <v>31</v>
      </c>
      <c r="G572" s="14" t="s">
        <v>114</v>
      </c>
      <c r="H572" s="14" t="s">
        <v>1055</v>
      </c>
      <c r="I572" s="14" t="s">
        <v>34</v>
      </c>
      <c r="J572" s="20">
        <v>1</v>
      </c>
      <c r="K572" s="19">
        <v>5435</v>
      </c>
      <c r="L572" s="19">
        <f t="shared" si="65"/>
        <v>5435</v>
      </c>
      <c r="M572" s="17">
        <f t="shared" si="68"/>
        <v>2.4811654485423699E-5</v>
      </c>
      <c r="N572" s="21"/>
      <c r="O572" s="16">
        <v>5433.8</v>
      </c>
      <c r="P572" s="16" t="str">
        <f t="shared" si="71"/>
        <v>SI CUMPLE</v>
      </c>
      <c r="Q572" s="57" t="s">
        <v>1114</v>
      </c>
      <c r="R572" s="16">
        <v>5434</v>
      </c>
      <c r="S572" s="16" t="str">
        <f t="shared" si="66"/>
        <v>SI CUMPLE</v>
      </c>
      <c r="T572" s="57" t="s">
        <v>1114</v>
      </c>
      <c r="U572" s="16"/>
      <c r="V572" s="16" t="str">
        <f t="shared" si="67"/>
        <v>SI CUMPLE</v>
      </c>
      <c r="W572" s="81" t="s">
        <v>1118</v>
      </c>
      <c r="X572" s="16">
        <v>4347.84</v>
      </c>
      <c r="Y572" s="78" t="str">
        <f t="shared" si="72"/>
        <v>SI CUMPLE</v>
      </c>
      <c r="Z572" s="71" t="s">
        <v>1114</v>
      </c>
      <c r="AA572" s="55"/>
      <c r="AB572" s="54"/>
      <c r="AC572" s="54"/>
      <c r="AD572" s="63"/>
      <c r="AE572" s="54"/>
    </row>
    <row r="573" spans="1:31" ht="15.75" customHeight="1">
      <c r="A573" s="12">
        <v>569</v>
      </c>
      <c r="B573" s="12">
        <v>1031820005</v>
      </c>
      <c r="C573" s="12">
        <v>0</v>
      </c>
      <c r="D573" s="13" t="s">
        <v>29</v>
      </c>
      <c r="E573" s="13" t="s">
        <v>1056</v>
      </c>
      <c r="F573" s="13" t="s">
        <v>186</v>
      </c>
      <c r="G573" s="14" t="s">
        <v>186</v>
      </c>
      <c r="H573" s="14" t="s">
        <v>1057</v>
      </c>
      <c r="I573" s="14" t="s">
        <v>187</v>
      </c>
      <c r="J573" s="20">
        <v>2</v>
      </c>
      <c r="K573" s="19">
        <v>2668</v>
      </c>
      <c r="L573" s="19">
        <f t="shared" si="65"/>
        <v>5336</v>
      </c>
      <c r="M573" s="17">
        <f t="shared" si="68"/>
        <v>2.4359703465358022E-5</v>
      </c>
      <c r="N573" s="21"/>
      <c r="O573" s="16">
        <v>2667.32</v>
      </c>
      <c r="P573" s="16" t="str">
        <f t="shared" si="71"/>
        <v>SI CUMPLE</v>
      </c>
      <c r="Q573" s="57" t="s">
        <v>1114</v>
      </c>
      <c r="R573" s="16">
        <v>2668</v>
      </c>
      <c r="S573" s="16" t="str">
        <f t="shared" si="66"/>
        <v>SI CUMPLE</v>
      </c>
      <c r="T573" s="57" t="s">
        <v>1113</v>
      </c>
      <c r="U573" s="16">
        <v>2668</v>
      </c>
      <c r="V573" s="16" t="str">
        <f t="shared" si="67"/>
        <v>SI CUMPLE</v>
      </c>
      <c r="W573" s="58" t="s">
        <v>1113</v>
      </c>
      <c r="X573" s="16">
        <v>2134.6559999999999</v>
      </c>
      <c r="Y573" s="78" t="str">
        <f t="shared" si="72"/>
        <v>SI CUMPLE</v>
      </c>
      <c r="Z573" s="71" t="s">
        <v>1114</v>
      </c>
      <c r="AA573" s="55">
        <f t="shared" si="69"/>
        <v>2668</v>
      </c>
      <c r="AB573" s="54"/>
      <c r="AC573" s="54"/>
      <c r="AD573" s="63">
        <f t="shared" si="70"/>
        <v>2.4359703465358022E-5</v>
      </c>
      <c r="AE573" s="54"/>
    </row>
    <row r="574" spans="1:31" ht="15.75" customHeight="1">
      <c r="A574" s="12">
        <v>570</v>
      </c>
      <c r="B574" s="12">
        <v>1032130018</v>
      </c>
      <c r="C574" s="12">
        <v>0</v>
      </c>
      <c r="D574" s="13" t="s">
        <v>29</v>
      </c>
      <c r="E574" s="13" t="s">
        <v>1058</v>
      </c>
      <c r="F574" s="13" t="s">
        <v>1059</v>
      </c>
      <c r="G574" s="14" t="s">
        <v>1059</v>
      </c>
      <c r="H574" s="14" t="s">
        <v>1060</v>
      </c>
      <c r="I574" s="14" t="s">
        <v>335</v>
      </c>
      <c r="J574" s="20">
        <v>1</v>
      </c>
      <c r="K574" s="19">
        <v>4462</v>
      </c>
      <c r="L574" s="19">
        <f t="shared" si="65"/>
        <v>4462</v>
      </c>
      <c r="M574" s="17">
        <f t="shared" si="68"/>
        <v>2.0369752035687316E-5</v>
      </c>
      <c r="N574" s="21"/>
      <c r="O574" s="16">
        <v>4461</v>
      </c>
      <c r="P574" s="16" t="str">
        <f t="shared" si="71"/>
        <v>SI CUMPLE</v>
      </c>
      <c r="Q574" s="57" t="s">
        <v>1114</v>
      </c>
      <c r="R574" s="16">
        <v>4462</v>
      </c>
      <c r="S574" s="16" t="str">
        <f t="shared" si="66"/>
        <v>SI CUMPLE</v>
      </c>
      <c r="T574" s="57" t="s">
        <v>1113</v>
      </c>
      <c r="U574" s="16">
        <v>4462</v>
      </c>
      <c r="V574" s="16" t="str">
        <f t="shared" si="67"/>
        <v>SI CUMPLE</v>
      </c>
      <c r="W574" s="58" t="s">
        <v>1113</v>
      </c>
      <c r="X574" s="16">
        <v>3569.6</v>
      </c>
      <c r="Y574" s="78" t="str">
        <f t="shared" si="72"/>
        <v>SI CUMPLE</v>
      </c>
      <c r="Z574" s="71" t="s">
        <v>1114</v>
      </c>
      <c r="AA574" s="55">
        <f t="shared" si="69"/>
        <v>4462</v>
      </c>
      <c r="AB574" s="54"/>
      <c r="AC574" s="54"/>
      <c r="AD574" s="63">
        <f t="shared" si="70"/>
        <v>2.0369752035687316E-5</v>
      </c>
      <c r="AE574" s="54"/>
    </row>
    <row r="575" spans="1:31" ht="15.75" customHeight="1">
      <c r="A575" s="12">
        <v>571</v>
      </c>
      <c r="B575" s="12">
        <v>1031220084</v>
      </c>
      <c r="C575" s="12">
        <v>0</v>
      </c>
      <c r="D575" s="13" t="s">
        <v>29</v>
      </c>
      <c r="E575" s="13" t="s">
        <v>1061</v>
      </c>
      <c r="F575" s="13" t="s">
        <v>186</v>
      </c>
      <c r="G575" s="14" t="s">
        <v>186</v>
      </c>
      <c r="H575" s="14" t="s">
        <v>1062</v>
      </c>
      <c r="I575" s="14" t="s">
        <v>187</v>
      </c>
      <c r="J575" s="20">
        <v>1</v>
      </c>
      <c r="K575" s="19">
        <v>3718</v>
      </c>
      <c r="L575" s="19">
        <f t="shared" si="65"/>
        <v>3718</v>
      </c>
      <c r="M575" s="17">
        <f t="shared" si="68"/>
        <v>1.6973271642466481E-5</v>
      </c>
      <c r="N575" s="21"/>
      <c r="O575" s="16">
        <v>3717.4</v>
      </c>
      <c r="P575" s="16" t="str">
        <f t="shared" si="71"/>
        <v>SI CUMPLE</v>
      </c>
      <c r="Q575" s="57" t="s">
        <v>1114</v>
      </c>
      <c r="R575" s="16">
        <v>3718</v>
      </c>
      <c r="S575" s="16" t="str">
        <f t="shared" si="66"/>
        <v>SI CUMPLE</v>
      </c>
      <c r="T575" s="57" t="s">
        <v>1113</v>
      </c>
      <c r="U575" s="16">
        <v>3718</v>
      </c>
      <c r="V575" s="16" t="str">
        <f t="shared" si="67"/>
        <v>SI CUMPLE</v>
      </c>
      <c r="W575" s="58" t="s">
        <v>1113</v>
      </c>
      <c r="X575" s="16">
        <v>2974.72</v>
      </c>
      <c r="Y575" s="78" t="str">
        <f t="shared" si="72"/>
        <v>SI CUMPLE</v>
      </c>
      <c r="Z575" s="71" t="s">
        <v>1114</v>
      </c>
      <c r="AA575" s="55">
        <f t="shared" si="69"/>
        <v>3718</v>
      </c>
      <c r="AB575" s="54"/>
      <c r="AC575" s="54"/>
      <c r="AD575" s="63">
        <f t="shared" si="70"/>
        <v>1.6973271642466481E-5</v>
      </c>
      <c r="AE575" s="54"/>
    </row>
    <row r="576" spans="1:31" ht="15.75" customHeight="1">
      <c r="A576" s="12">
        <v>572</v>
      </c>
      <c r="B576" s="12">
        <v>1031011012</v>
      </c>
      <c r="C576" s="12">
        <v>0</v>
      </c>
      <c r="D576" s="13" t="s">
        <v>29</v>
      </c>
      <c r="E576" s="13" t="s">
        <v>1063</v>
      </c>
      <c r="F576" s="13" t="s">
        <v>186</v>
      </c>
      <c r="G576" s="14" t="s">
        <v>186</v>
      </c>
      <c r="H576" s="14" t="s">
        <v>1064</v>
      </c>
      <c r="I576" s="14" t="s">
        <v>187</v>
      </c>
      <c r="J576" s="20">
        <v>1</v>
      </c>
      <c r="K576" s="19">
        <v>3469</v>
      </c>
      <c r="L576" s="19">
        <f t="shared" si="65"/>
        <v>3469</v>
      </c>
      <c r="M576" s="17">
        <f t="shared" si="68"/>
        <v>1.5836546349574023E-5</v>
      </c>
      <c r="N576" s="21"/>
      <c r="O576" s="16">
        <v>3468</v>
      </c>
      <c r="P576" s="16" t="str">
        <f t="shared" si="71"/>
        <v>SI CUMPLE</v>
      </c>
      <c r="Q576" s="57" t="s">
        <v>1114</v>
      </c>
      <c r="R576" s="16">
        <v>3469</v>
      </c>
      <c r="S576" s="16" t="str">
        <f t="shared" si="66"/>
        <v>SI CUMPLE</v>
      </c>
      <c r="T576" s="57" t="s">
        <v>1113</v>
      </c>
      <c r="U576" s="16">
        <v>3469</v>
      </c>
      <c r="V576" s="16" t="str">
        <f t="shared" si="67"/>
        <v>SI CUMPLE</v>
      </c>
      <c r="W576" s="58" t="s">
        <v>1113</v>
      </c>
      <c r="X576" s="16">
        <v>2775.2</v>
      </c>
      <c r="Y576" s="78" t="str">
        <f t="shared" si="72"/>
        <v>SI CUMPLE</v>
      </c>
      <c r="Z576" s="71" t="s">
        <v>1114</v>
      </c>
      <c r="AA576" s="60">
        <f t="shared" si="69"/>
        <v>3469</v>
      </c>
      <c r="AB576" s="62"/>
      <c r="AC576" s="62"/>
      <c r="AD576" s="64">
        <f t="shared" si="70"/>
        <v>1.5836546349574023E-5</v>
      </c>
      <c r="AE576" s="62"/>
    </row>
    <row r="577" spans="1:31" ht="15.75" customHeight="1">
      <c r="A577" s="12">
        <v>573</v>
      </c>
      <c r="B577" s="12">
        <v>1031220072</v>
      </c>
      <c r="C577" s="12">
        <v>0</v>
      </c>
      <c r="D577" s="13" t="s">
        <v>29</v>
      </c>
      <c r="E577" s="13" t="s">
        <v>1065</v>
      </c>
      <c r="F577" s="13" t="s">
        <v>186</v>
      </c>
      <c r="G577" s="14" t="s">
        <v>186</v>
      </c>
      <c r="H577" s="14" t="s">
        <v>1066</v>
      </c>
      <c r="I577" s="14" t="s">
        <v>187</v>
      </c>
      <c r="J577" s="20">
        <v>2</v>
      </c>
      <c r="K577" s="19">
        <v>1728</v>
      </c>
      <c r="L577" s="19">
        <f t="shared" si="65"/>
        <v>3456</v>
      </c>
      <c r="M577" s="17">
        <f t="shared" si="68"/>
        <v>1.5777199245929036E-5</v>
      </c>
      <c r="N577" s="21"/>
      <c r="O577" s="16">
        <v>1727</v>
      </c>
      <c r="P577" s="16" t="str">
        <f t="shared" si="71"/>
        <v>SI CUMPLE</v>
      </c>
      <c r="Q577" s="57" t="s">
        <v>1114</v>
      </c>
      <c r="R577" s="16">
        <v>1728</v>
      </c>
      <c r="S577" s="16" t="str">
        <f t="shared" si="66"/>
        <v>SI CUMPLE</v>
      </c>
      <c r="T577" s="57" t="s">
        <v>1114</v>
      </c>
      <c r="U577" s="16">
        <v>1728</v>
      </c>
      <c r="V577" s="16" t="str">
        <f t="shared" si="67"/>
        <v>SI CUMPLE</v>
      </c>
      <c r="W577" s="58" t="s">
        <v>1113</v>
      </c>
      <c r="X577" s="16">
        <v>1382.4</v>
      </c>
      <c r="Y577" s="78" t="str">
        <f t="shared" si="72"/>
        <v>SI CUMPLE</v>
      </c>
      <c r="Z577" s="71" t="s">
        <v>1114</v>
      </c>
      <c r="AA577" s="55">
        <f t="shared" si="69"/>
        <v>1728</v>
      </c>
      <c r="AB577" s="54"/>
      <c r="AC577" s="54"/>
      <c r="AD577" s="65">
        <f t="shared" si="70"/>
        <v>1.5777199245929036E-5</v>
      </c>
      <c r="AE577" s="54"/>
    </row>
    <row r="578" spans="1:31" ht="15.75" customHeight="1">
      <c r="A578" s="12">
        <v>574</v>
      </c>
      <c r="B578" s="12">
        <v>1031870031</v>
      </c>
      <c r="C578" s="12">
        <v>0</v>
      </c>
      <c r="D578" s="13" t="s">
        <v>29</v>
      </c>
      <c r="E578" s="13" t="s">
        <v>1067</v>
      </c>
      <c r="F578" s="13" t="s">
        <v>186</v>
      </c>
      <c r="G578" s="14" t="s">
        <v>186</v>
      </c>
      <c r="H578" s="14" t="s">
        <v>295</v>
      </c>
      <c r="I578" s="14" t="s">
        <v>187</v>
      </c>
      <c r="J578" s="20">
        <v>1</v>
      </c>
      <c r="K578" s="19">
        <v>3448</v>
      </c>
      <c r="L578" s="19">
        <f t="shared" si="65"/>
        <v>3448</v>
      </c>
      <c r="M578" s="17">
        <f t="shared" si="68"/>
        <v>1.5740677951378272E-5</v>
      </c>
      <c r="N578" s="21"/>
      <c r="O578" s="16">
        <v>3447</v>
      </c>
      <c r="P578" s="16" t="str">
        <f t="shared" si="71"/>
        <v>SI CUMPLE</v>
      </c>
      <c r="Q578" s="57" t="s">
        <v>1114</v>
      </c>
      <c r="R578" s="16">
        <v>3448</v>
      </c>
      <c r="S578" s="16" t="str">
        <f t="shared" si="66"/>
        <v>SI CUMPLE</v>
      </c>
      <c r="T578" s="57" t="s">
        <v>1114</v>
      </c>
      <c r="U578" s="16">
        <v>3448</v>
      </c>
      <c r="V578" s="16" t="str">
        <f t="shared" si="67"/>
        <v>SI CUMPLE</v>
      </c>
      <c r="W578" s="58" t="s">
        <v>1113</v>
      </c>
      <c r="X578" s="16">
        <v>2758.4</v>
      </c>
      <c r="Y578" s="78" t="str">
        <f t="shared" si="72"/>
        <v>SI CUMPLE</v>
      </c>
      <c r="Z578" s="71" t="s">
        <v>1114</v>
      </c>
      <c r="AA578" s="55">
        <f t="shared" si="69"/>
        <v>3448</v>
      </c>
      <c r="AB578" s="54"/>
      <c r="AC578" s="54"/>
      <c r="AD578" s="65">
        <f t="shared" si="70"/>
        <v>1.5740677951378272E-5</v>
      </c>
      <c r="AE578" s="54"/>
    </row>
    <row r="579" spans="1:31" ht="15.75" customHeight="1">
      <c r="A579" s="12">
        <v>575</v>
      </c>
      <c r="B579" s="12">
        <v>1032150029</v>
      </c>
      <c r="C579" s="12">
        <v>0</v>
      </c>
      <c r="D579" s="13" t="s">
        <v>29</v>
      </c>
      <c r="E579" s="13" t="s">
        <v>1068</v>
      </c>
      <c r="F579" s="13" t="s">
        <v>186</v>
      </c>
      <c r="G579" s="14" t="s">
        <v>186</v>
      </c>
      <c r="H579" s="14" t="s">
        <v>1069</v>
      </c>
      <c r="I579" s="14" t="s">
        <v>187</v>
      </c>
      <c r="J579" s="20">
        <v>2</v>
      </c>
      <c r="K579" s="19">
        <v>1285</v>
      </c>
      <c r="L579" s="19">
        <f t="shared" si="65"/>
        <v>2570</v>
      </c>
      <c r="M579" s="17">
        <f t="shared" si="68"/>
        <v>1.1732465874432182E-5</v>
      </c>
      <c r="N579" s="21"/>
      <c r="O579" s="16">
        <v>1284</v>
      </c>
      <c r="P579" s="16" t="str">
        <f t="shared" si="71"/>
        <v>SI CUMPLE</v>
      </c>
      <c r="Q579" s="57" t="s">
        <v>1114</v>
      </c>
      <c r="R579" s="16">
        <v>1285</v>
      </c>
      <c r="S579" s="16" t="str">
        <f t="shared" si="66"/>
        <v>SI CUMPLE</v>
      </c>
      <c r="T579" s="57" t="s">
        <v>1113</v>
      </c>
      <c r="U579" s="16">
        <v>1285</v>
      </c>
      <c r="V579" s="16" t="str">
        <f t="shared" si="67"/>
        <v>SI CUMPLE</v>
      </c>
      <c r="W579" s="58" t="s">
        <v>1113</v>
      </c>
      <c r="X579" s="16">
        <v>1028</v>
      </c>
      <c r="Y579" s="78" t="str">
        <f t="shared" si="72"/>
        <v>SI CUMPLE</v>
      </c>
      <c r="Z579" s="71" t="s">
        <v>1114</v>
      </c>
      <c r="AA579" s="55">
        <f t="shared" si="69"/>
        <v>1285</v>
      </c>
      <c r="AB579" s="54"/>
      <c r="AC579" s="54"/>
      <c r="AD579" s="65">
        <f t="shared" si="70"/>
        <v>1.1732465874432182E-5</v>
      </c>
      <c r="AE579" s="54"/>
    </row>
    <row r="580" spans="1:31" ht="15.75" customHeight="1">
      <c r="A580" s="12">
        <v>576</v>
      </c>
      <c r="B580" s="12">
        <v>1031650001</v>
      </c>
      <c r="C580" s="12">
        <v>0</v>
      </c>
      <c r="D580" s="13" t="s">
        <v>29</v>
      </c>
      <c r="E580" s="13" t="s">
        <v>839</v>
      </c>
      <c r="F580" s="13" t="s">
        <v>186</v>
      </c>
      <c r="G580" s="14" t="s">
        <v>186</v>
      </c>
      <c r="H580" s="14" t="s">
        <v>948</v>
      </c>
      <c r="I580" s="14" t="s">
        <v>187</v>
      </c>
      <c r="J580" s="20">
        <v>7</v>
      </c>
      <c r="K580" s="19">
        <v>334</v>
      </c>
      <c r="L580" s="19">
        <f t="shared" si="65"/>
        <v>2338</v>
      </c>
      <c r="M580" s="17">
        <f t="shared" si="68"/>
        <v>1.0673348332460094E-5</v>
      </c>
      <c r="N580" s="21"/>
      <c r="O580" s="16">
        <v>332.7</v>
      </c>
      <c r="P580" s="16" t="str">
        <f t="shared" si="71"/>
        <v>SI CUMPLE</v>
      </c>
      <c r="Q580" s="57" t="s">
        <v>1114</v>
      </c>
      <c r="R580" s="16">
        <v>333</v>
      </c>
      <c r="S580" s="16" t="str">
        <f t="shared" si="66"/>
        <v>SI CUMPLE</v>
      </c>
      <c r="T580" s="57" t="s">
        <v>1113</v>
      </c>
      <c r="U580" s="16">
        <v>334</v>
      </c>
      <c r="V580" s="16" t="str">
        <f t="shared" si="67"/>
        <v>SI CUMPLE</v>
      </c>
      <c r="W580" s="58" t="s">
        <v>1113</v>
      </c>
      <c r="X580" s="16">
        <v>266.95999999999998</v>
      </c>
      <c r="Y580" s="78" t="str">
        <f t="shared" si="72"/>
        <v>SI CUMPLE</v>
      </c>
      <c r="Z580" s="71" t="s">
        <v>1114</v>
      </c>
      <c r="AA580" s="55">
        <f t="shared" si="69"/>
        <v>334</v>
      </c>
      <c r="AB580" s="54"/>
      <c r="AC580" s="54"/>
      <c r="AD580" s="65">
        <f t="shared" si="70"/>
        <v>1.0673348332460094E-5</v>
      </c>
      <c r="AE580" s="54"/>
    </row>
    <row r="581" spans="1:31" ht="15.75" customHeight="1">
      <c r="A581" s="12">
        <v>577</v>
      </c>
      <c r="B581" s="12">
        <v>1031220065</v>
      </c>
      <c r="C581" s="12">
        <v>0</v>
      </c>
      <c r="D581" s="13" t="s">
        <v>29</v>
      </c>
      <c r="E581" s="41" t="s">
        <v>1103</v>
      </c>
      <c r="F581" s="13" t="s">
        <v>186</v>
      </c>
      <c r="G581" s="14" t="s">
        <v>186</v>
      </c>
      <c r="H581" s="14" t="s">
        <v>1070</v>
      </c>
      <c r="I581" s="14" t="s">
        <v>187</v>
      </c>
      <c r="J581" s="20">
        <v>1</v>
      </c>
      <c r="K581" s="19">
        <v>2246</v>
      </c>
      <c r="L581" s="19">
        <f t="shared" si="65"/>
        <v>2246</v>
      </c>
      <c r="M581" s="17">
        <f t="shared" si="68"/>
        <v>1.0253353445126336E-5</v>
      </c>
      <c r="N581" s="21"/>
      <c r="O581" s="16">
        <v>2245.4</v>
      </c>
      <c r="P581" s="16" t="str">
        <f t="shared" si="71"/>
        <v>SI CUMPLE</v>
      </c>
      <c r="Q581" s="57" t="s">
        <v>1114</v>
      </c>
      <c r="R581" s="16">
        <v>2246</v>
      </c>
      <c r="S581" s="16" t="str">
        <f t="shared" ref="S581:S584" si="73">IF(R581&lt;=K581,"SI CUMPLE","NO CUMPLE")</f>
        <v>SI CUMPLE</v>
      </c>
      <c r="T581" s="57" t="s">
        <v>1114</v>
      </c>
      <c r="U581" s="16">
        <v>2246</v>
      </c>
      <c r="V581" s="16" t="str">
        <f t="shared" ref="V581:V584" si="74">IF(U581&lt;=K581,"SI CUMPLE","NO CUMPLE")</f>
        <v>SI CUMPLE</v>
      </c>
      <c r="W581" s="58" t="s">
        <v>1113</v>
      </c>
      <c r="X581" s="16">
        <v>1797.12</v>
      </c>
      <c r="Y581" s="78" t="str">
        <f t="shared" si="72"/>
        <v>SI CUMPLE</v>
      </c>
      <c r="Z581" s="71" t="s">
        <v>1114</v>
      </c>
      <c r="AA581" s="55">
        <f t="shared" si="69"/>
        <v>2246</v>
      </c>
      <c r="AB581" s="54"/>
      <c r="AC581" s="54"/>
      <c r="AD581" s="65">
        <f t="shared" si="70"/>
        <v>1.0253353445126336E-5</v>
      </c>
      <c r="AE581" s="54"/>
    </row>
    <row r="582" spans="1:31" ht="15.75" customHeight="1">
      <c r="A582" s="12">
        <v>578</v>
      </c>
      <c r="B582" s="12">
        <v>1031820053</v>
      </c>
      <c r="C582" s="12">
        <v>0</v>
      </c>
      <c r="D582" s="13" t="s">
        <v>29</v>
      </c>
      <c r="E582" s="13" t="s">
        <v>1071</v>
      </c>
      <c r="F582" s="13" t="s">
        <v>1072</v>
      </c>
      <c r="G582" s="13" t="s">
        <v>471</v>
      </c>
      <c r="H582" s="14" t="s">
        <v>1073</v>
      </c>
      <c r="I582" s="14" t="s">
        <v>187</v>
      </c>
      <c r="J582" s="20">
        <v>1</v>
      </c>
      <c r="K582" s="19">
        <v>1626</v>
      </c>
      <c r="L582" s="19">
        <f t="shared" si="65"/>
        <v>1626</v>
      </c>
      <c r="M582" s="17">
        <f t="shared" ref="M582:M583" si="75">+L582/$L$585*$L$586</f>
        <v>7.4229531174423062E-6</v>
      </c>
      <c r="N582" s="18"/>
      <c r="O582" s="16">
        <v>1624.9282000000001</v>
      </c>
      <c r="P582" s="16" t="str">
        <f t="shared" si="71"/>
        <v>SI CUMPLE</v>
      </c>
      <c r="Q582" s="57" t="s">
        <v>1114</v>
      </c>
      <c r="R582" s="16">
        <v>1625</v>
      </c>
      <c r="S582" s="16" t="str">
        <f t="shared" si="73"/>
        <v>SI CUMPLE</v>
      </c>
      <c r="T582" s="57" t="s">
        <v>1113</v>
      </c>
      <c r="U582" s="16">
        <v>1626</v>
      </c>
      <c r="V582" s="16" t="str">
        <f t="shared" si="74"/>
        <v>SI CUMPLE</v>
      </c>
      <c r="W582" s="58" t="s">
        <v>1113</v>
      </c>
      <c r="X582" s="16">
        <v>1300.7425600000001</v>
      </c>
      <c r="Y582" s="78" t="str">
        <f t="shared" si="72"/>
        <v>SI CUMPLE</v>
      </c>
      <c r="Z582" s="71" t="s">
        <v>1114</v>
      </c>
      <c r="AA582" s="55">
        <f t="shared" ref="AA582:AA585" si="76">+U582</f>
        <v>1626</v>
      </c>
      <c r="AB582" s="54"/>
      <c r="AC582" s="54"/>
      <c r="AD582" s="65">
        <f t="shared" ref="AD582:AD584" si="77">+(AA582/AA582)*M582</f>
        <v>7.4229531174423062E-6</v>
      </c>
      <c r="AE582" s="54"/>
    </row>
    <row r="583" spans="1:31" ht="15.75" customHeight="1">
      <c r="A583" s="12">
        <v>579</v>
      </c>
      <c r="B583" s="12">
        <v>1031220012</v>
      </c>
      <c r="C583" s="12">
        <v>0</v>
      </c>
      <c r="D583" s="13" t="s">
        <v>29</v>
      </c>
      <c r="E583" s="13" t="s">
        <v>464</v>
      </c>
      <c r="F583" s="14" t="s">
        <v>186</v>
      </c>
      <c r="G583" s="14" t="s">
        <v>186</v>
      </c>
      <c r="H583" s="14" t="s">
        <v>465</v>
      </c>
      <c r="I583" s="14" t="s">
        <v>187</v>
      </c>
      <c r="J583" s="23">
        <v>2</v>
      </c>
      <c r="K583" s="35">
        <v>584</v>
      </c>
      <c r="L583" s="19">
        <f t="shared" si="65"/>
        <v>1168</v>
      </c>
      <c r="M583" s="17">
        <f t="shared" si="75"/>
        <v>5.3321090044112017E-6</v>
      </c>
      <c r="N583" s="18"/>
      <c r="O583" s="16">
        <v>583</v>
      </c>
      <c r="P583" s="16" t="str">
        <f t="shared" si="71"/>
        <v>SI CUMPLE</v>
      </c>
      <c r="Q583" s="73" t="s">
        <v>1114</v>
      </c>
      <c r="R583" s="16">
        <v>584</v>
      </c>
      <c r="S583" s="16" t="str">
        <f t="shared" si="73"/>
        <v>SI CUMPLE</v>
      </c>
      <c r="T583" s="57" t="s">
        <v>1113</v>
      </c>
      <c r="U583" s="16">
        <v>584</v>
      </c>
      <c r="V583" s="16" t="str">
        <f t="shared" si="74"/>
        <v>SI CUMPLE</v>
      </c>
      <c r="W583" s="58" t="s">
        <v>1113</v>
      </c>
      <c r="X583" s="16">
        <v>467.2</v>
      </c>
      <c r="Y583" s="78" t="str">
        <f t="shared" si="72"/>
        <v>SI CUMPLE</v>
      </c>
      <c r="Z583" s="71" t="s">
        <v>1114</v>
      </c>
      <c r="AA583" s="55">
        <f t="shared" si="76"/>
        <v>584</v>
      </c>
      <c r="AB583" s="54"/>
      <c r="AC583" s="54"/>
      <c r="AD583" s="65">
        <f t="shared" si="77"/>
        <v>5.3321090044112017E-6</v>
      </c>
      <c r="AE583" s="54"/>
    </row>
    <row r="584" spans="1:31" ht="15.75" customHeight="1">
      <c r="A584" s="12">
        <v>580</v>
      </c>
      <c r="B584" s="12">
        <v>1033350027</v>
      </c>
      <c r="C584" s="12">
        <v>0</v>
      </c>
      <c r="D584" s="13" t="s">
        <v>29</v>
      </c>
      <c r="E584" s="13" t="s">
        <v>1074</v>
      </c>
      <c r="F584" s="39" t="s">
        <v>31</v>
      </c>
      <c r="G584" s="14" t="s">
        <v>49</v>
      </c>
      <c r="H584" s="14" t="s">
        <v>1075</v>
      </c>
      <c r="I584" s="14" t="s">
        <v>163</v>
      </c>
      <c r="J584" s="23">
        <v>840</v>
      </c>
      <c r="K584" s="35">
        <v>96935</v>
      </c>
      <c r="L584" s="19">
        <f t="shared" ref="L584" si="78">+K584*J584</f>
        <v>81425400</v>
      </c>
      <c r="M584" s="17">
        <f>+L584/$L$585*$L$586</f>
        <v>0.3717201271641985</v>
      </c>
      <c r="N584" s="18"/>
      <c r="O584" s="16">
        <v>96934</v>
      </c>
      <c r="P584" s="56" t="str">
        <f t="shared" si="71"/>
        <v>SI CUMPLE</v>
      </c>
      <c r="Q584" s="77" t="s">
        <v>1114</v>
      </c>
      <c r="R584" s="76">
        <v>96935</v>
      </c>
      <c r="S584" s="16" t="str">
        <f t="shared" si="73"/>
        <v>SI CUMPLE</v>
      </c>
      <c r="T584" s="57" t="s">
        <v>1114</v>
      </c>
      <c r="U584" s="16">
        <v>80000</v>
      </c>
      <c r="V584" s="16" t="str">
        <f t="shared" si="74"/>
        <v>SI CUMPLE</v>
      </c>
      <c r="W584" s="58" t="s">
        <v>1113</v>
      </c>
      <c r="X584" s="16">
        <v>77548</v>
      </c>
      <c r="Y584" s="78" t="str">
        <f t="shared" si="72"/>
        <v>SI CUMPLE</v>
      </c>
      <c r="Z584" s="71" t="s">
        <v>1114</v>
      </c>
      <c r="AA584" s="55">
        <f t="shared" si="76"/>
        <v>80000</v>
      </c>
      <c r="AB584" s="54"/>
      <c r="AC584" s="54"/>
      <c r="AD584" s="65">
        <f t="shared" si="77"/>
        <v>0.3717201271641985</v>
      </c>
      <c r="AE584" s="54"/>
    </row>
    <row r="585" spans="1:31" ht="12.75" customHeight="1">
      <c r="A585" s="92" t="s">
        <v>1076</v>
      </c>
      <c r="B585" s="93"/>
      <c r="C585" s="93"/>
      <c r="D585" s="93"/>
      <c r="E585" s="93"/>
      <c r="F585" s="93"/>
      <c r="G585" s="93"/>
      <c r="H585" s="93"/>
      <c r="I585" s="93"/>
      <c r="J585" s="94"/>
      <c r="K585" s="36">
        <f>SUM(K5:K584)</f>
        <v>517451893</v>
      </c>
      <c r="L585" s="36">
        <f>SUM(L5:L584)</f>
        <v>21905028555</v>
      </c>
      <c r="M585" s="17"/>
      <c r="N585" s="24"/>
      <c r="O585" s="49">
        <f>SUM(O5:O583)</f>
        <v>514974755.58582205</v>
      </c>
      <c r="P585" s="49"/>
      <c r="Q585" s="74"/>
      <c r="R585" s="49">
        <f t="shared" ref="R585:X585" si="79">SUM(R5:R583)</f>
        <v>508209726</v>
      </c>
      <c r="S585" s="49"/>
      <c r="T585" s="49"/>
      <c r="U585" s="49">
        <f t="shared" si="79"/>
        <v>502957393</v>
      </c>
      <c r="V585" s="49"/>
      <c r="W585" s="49"/>
      <c r="X585" s="49">
        <f t="shared" si="79"/>
        <v>412897784.70865792</v>
      </c>
      <c r="Y585" s="49"/>
      <c r="Z585" s="59"/>
      <c r="AA585" s="72">
        <f t="shared" si="76"/>
        <v>502957393</v>
      </c>
      <c r="AD585" s="68">
        <f>SUM(AD5:AD584)</f>
        <v>99.452636330973334</v>
      </c>
    </row>
    <row r="586" spans="1:31" ht="12.75" customHeight="1">
      <c r="A586" s="27"/>
      <c r="B586" s="26"/>
      <c r="C586" s="26"/>
      <c r="D586" s="26"/>
      <c r="E586" s="28"/>
      <c r="F586" s="27"/>
      <c r="G586" s="27"/>
      <c r="H586" s="27"/>
      <c r="I586" s="27"/>
      <c r="J586" s="25"/>
      <c r="K586" s="29" t="s">
        <v>1077</v>
      </c>
      <c r="L586" s="29">
        <v>100</v>
      </c>
      <c r="M586" s="25"/>
      <c r="N586" s="25"/>
      <c r="Q586" s="74"/>
      <c r="Z586" s="59"/>
      <c r="AA586" s="61"/>
      <c r="AD586" s="66"/>
    </row>
    <row r="587" spans="1:31" ht="12.75" customHeight="1">
      <c r="A587" s="27"/>
      <c r="B587" s="26"/>
      <c r="C587" s="26"/>
      <c r="D587" s="26"/>
      <c r="E587" s="28"/>
      <c r="F587" s="27"/>
      <c r="G587" s="27"/>
      <c r="H587" s="27"/>
      <c r="I587" s="27"/>
      <c r="J587" s="25"/>
      <c r="K587" s="25"/>
      <c r="L587" s="25"/>
      <c r="M587" s="25"/>
      <c r="N587" s="25"/>
      <c r="P587" s="46"/>
      <c r="Q587" s="75"/>
      <c r="R587" s="46"/>
      <c r="S587" s="46"/>
      <c r="T587" s="46"/>
      <c r="AD587" s="67"/>
    </row>
    <row r="588" spans="1:31" ht="12.75" customHeight="1">
      <c r="A588" s="27"/>
      <c r="B588" s="26"/>
      <c r="C588" s="30"/>
      <c r="D588" s="31"/>
      <c r="E588" s="28"/>
      <c r="F588" s="27"/>
      <c r="G588" s="27"/>
      <c r="H588" s="27"/>
      <c r="I588" s="27"/>
      <c r="J588" s="25"/>
      <c r="K588" s="25"/>
      <c r="L588" s="25"/>
      <c r="M588" s="25"/>
      <c r="N588" s="25"/>
    </row>
    <row r="589" spans="1:31" ht="12.75" customHeight="1">
      <c r="A589" s="27"/>
      <c r="B589" s="32"/>
      <c r="C589" s="30"/>
      <c r="D589" s="31"/>
      <c r="E589" s="28"/>
      <c r="F589" s="27"/>
      <c r="G589" s="27"/>
      <c r="H589" s="27"/>
      <c r="I589" s="27"/>
      <c r="L589" s="25"/>
      <c r="M589" s="25"/>
      <c r="N589" s="25"/>
    </row>
    <row r="590" spans="1:31" ht="12.75" customHeight="1">
      <c r="A590" s="27"/>
      <c r="B590" s="26"/>
      <c r="C590" s="30"/>
      <c r="D590" s="31"/>
      <c r="E590" s="28"/>
      <c r="F590" s="27"/>
      <c r="G590" s="27"/>
      <c r="H590" s="25"/>
      <c r="I590" s="25"/>
      <c r="L590" s="25"/>
      <c r="M590" s="25"/>
      <c r="N590" s="25"/>
    </row>
    <row r="591" spans="1:31" ht="12.75" customHeight="1">
      <c r="A591" s="27"/>
      <c r="B591" s="26"/>
      <c r="C591" s="30"/>
      <c r="D591" s="31"/>
      <c r="E591" s="28"/>
      <c r="F591" s="27"/>
      <c r="G591" s="27"/>
      <c r="H591" s="25"/>
      <c r="I591" s="25"/>
      <c r="J591" s="25"/>
      <c r="K591" s="25"/>
      <c r="L591" s="25"/>
      <c r="M591" s="25"/>
      <c r="N591" s="25"/>
    </row>
    <row r="592" spans="1:31" ht="12.75" customHeight="1">
      <c r="A592" s="27"/>
      <c r="B592" s="26"/>
      <c r="C592" s="30"/>
      <c r="D592" s="31"/>
      <c r="E592" s="28"/>
      <c r="F592" s="27"/>
      <c r="G592" s="27"/>
      <c r="H592" s="27"/>
      <c r="I592" s="27"/>
      <c r="J592" s="25"/>
      <c r="K592" s="25"/>
      <c r="L592" s="25"/>
      <c r="M592" s="25"/>
      <c r="N592" s="25"/>
    </row>
    <row r="593" spans="1:14" ht="12.75" customHeight="1">
      <c r="A593" s="27"/>
      <c r="B593" s="26"/>
      <c r="C593" s="30"/>
      <c r="D593" s="31"/>
      <c r="E593" s="28"/>
      <c r="F593" s="27"/>
      <c r="G593" s="27"/>
      <c r="H593" s="27"/>
      <c r="I593" s="27"/>
      <c r="J593" s="25"/>
      <c r="K593" s="25"/>
      <c r="L593" s="25"/>
      <c r="M593" s="25"/>
      <c r="N593" s="25"/>
    </row>
    <row r="594" spans="1:14" ht="12.75" customHeight="1">
      <c r="A594" s="27"/>
      <c r="B594" s="26"/>
      <c r="C594" s="30"/>
      <c r="D594" s="31"/>
      <c r="E594" s="28"/>
      <c r="F594" s="27"/>
      <c r="G594" s="27"/>
      <c r="H594" s="27"/>
      <c r="I594" s="27"/>
      <c r="J594" s="25"/>
      <c r="K594" s="25"/>
      <c r="L594" s="25"/>
      <c r="M594" s="25"/>
      <c r="N594" s="25"/>
    </row>
    <row r="595" spans="1:14" ht="12.75" customHeight="1">
      <c r="A595" s="27"/>
      <c r="B595" s="26"/>
      <c r="C595" s="26"/>
      <c r="D595" s="26"/>
      <c r="E595" s="28"/>
      <c r="F595" s="27"/>
      <c r="G595" s="27"/>
      <c r="H595" s="27"/>
      <c r="I595" s="27"/>
      <c r="J595" s="25"/>
      <c r="K595" s="25"/>
      <c r="L595" s="25"/>
      <c r="M595" s="25"/>
      <c r="N595" s="25"/>
    </row>
    <row r="596" spans="1:14" ht="12.75" customHeight="1">
      <c r="A596" s="27"/>
      <c r="B596" s="26"/>
      <c r="C596" s="26"/>
      <c r="D596" s="26"/>
      <c r="E596" s="28"/>
      <c r="F596" s="27"/>
      <c r="G596" s="27"/>
      <c r="H596" s="27"/>
      <c r="I596" s="27"/>
      <c r="J596" s="25"/>
      <c r="K596" s="25"/>
      <c r="L596" s="25"/>
      <c r="M596" s="25"/>
      <c r="N596" s="25"/>
    </row>
    <row r="597" spans="1:14" ht="12.75" customHeight="1">
      <c r="A597" s="27"/>
      <c r="B597" s="26"/>
      <c r="C597" s="26"/>
      <c r="D597" s="26"/>
      <c r="E597" s="28"/>
      <c r="F597" s="27"/>
      <c r="G597" s="27"/>
      <c r="H597" s="27"/>
      <c r="I597" s="27"/>
      <c r="J597" s="25"/>
      <c r="K597" s="25"/>
      <c r="L597" s="25"/>
      <c r="M597" s="25"/>
      <c r="N597" s="25"/>
    </row>
    <row r="598" spans="1:14" ht="12.75" customHeight="1">
      <c r="A598" s="27"/>
      <c r="B598" s="26"/>
      <c r="C598" s="26"/>
      <c r="D598" s="26"/>
      <c r="E598" s="28"/>
      <c r="F598" s="27"/>
      <c r="G598" s="27"/>
      <c r="H598" s="27"/>
      <c r="I598" s="27"/>
      <c r="J598" s="25"/>
      <c r="K598" s="25"/>
      <c r="L598" s="25"/>
      <c r="M598" s="25"/>
      <c r="N598" s="25"/>
    </row>
    <row r="599" spans="1:14" ht="12.75" customHeight="1">
      <c r="A599" s="27"/>
      <c r="B599" s="26"/>
      <c r="C599" s="26"/>
      <c r="D599" s="26"/>
      <c r="E599" s="28"/>
      <c r="F599" s="27"/>
      <c r="G599" s="27"/>
      <c r="H599" s="27"/>
      <c r="I599" s="27"/>
      <c r="J599" s="25"/>
      <c r="K599" s="25"/>
      <c r="L599" s="25"/>
      <c r="M599" s="25"/>
      <c r="N599" s="25"/>
    </row>
    <row r="600" spans="1:14" ht="12.75" customHeight="1">
      <c r="A600" s="27"/>
      <c r="B600" s="26"/>
      <c r="C600" s="26"/>
      <c r="D600" s="26"/>
      <c r="E600" s="28"/>
      <c r="F600" s="27"/>
      <c r="G600" s="27"/>
      <c r="H600" s="27"/>
      <c r="I600" s="27"/>
      <c r="J600" s="25"/>
      <c r="K600" s="25"/>
      <c r="L600" s="25"/>
      <c r="M600" s="25"/>
      <c r="N600" s="25"/>
    </row>
    <row r="601" spans="1:14" ht="12.75" customHeight="1">
      <c r="A601" s="27"/>
      <c r="B601" s="26"/>
      <c r="C601" s="26"/>
      <c r="D601" s="26"/>
      <c r="E601" s="28"/>
      <c r="F601" s="27"/>
      <c r="G601" s="27"/>
      <c r="H601" s="27"/>
      <c r="I601" s="27"/>
      <c r="J601" s="25"/>
      <c r="K601" s="25"/>
      <c r="L601" s="25"/>
      <c r="M601" s="25"/>
      <c r="N601" s="25"/>
    </row>
    <row r="602" spans="1:14" ht="12.75" customHeight="1">
      <c r="A602" s="27"/>
      <c r="B602" s="26"/>
      <c r="C602" s="26"/>
      <c r="D602" s="26"/>
      <c r="E602" s="28"/>
      <c r="F602" s="27"/>
      <c r="G602" s="27"/>
      <c r="H602" s="27"/>
      <c r="I602" s="27"/>
      <c r="J602" s="25"/>
      <c r="K602" s="25"/>
      <c r="L602" s="25"/>
      <c r="M602" s="25"/>
      <c r="N602" s="25"/>
    </row>
    <row r="603" spans="1:14" ht="12.75" customHeight="1">
      <c r="A603" s="27"/>
      <c r="B603" s="26"/>
      <c r="C603" s="26"/>
      <c r="D603" s="26"/>
      <c r="E603" s="28"/>
      <c r="F603" s="27"/>
      <c r="G603" s="27"/>
      <c r="H603" s="27"/>
      <c r="I603" s="27"/>
      <c r="J603" s="25"/>
      <c r="K603" s="25"/>
      <c r="L603" s="25"/>
      <c r="M603" s="25"/>
      <c r="N603" s="25"/>
    </row>
    <row r="604" spans="1:14" ht="12.75" customHeight="1">
      <c r="A604" s="27"/>
      <c r="B604" s="26"/>
      <c r="C604" s="26"/>
      <c r="D604" s="26"/>
      <c r="E604" s="28"/>
      <c r="F604" s="27"/>
      <c r="G604" s="27"/>
      <c r="H604" s="27"/>
      <c r="I604" s="27"/>
      <c r="J604" s="25"/>
      <c r="K604" s="25"/>
      <c r="L604" s="25"/>
      <c r="M604" s="25"/>
      <c r="N604" s="25"/>
    </row>
    <row r="605" spans="1:14" ht="12.75" customHeight="1">
      <c r="A605" s="27"/>
      <c r="B605" s="26"/>
      <c r="C605" s="26"/>
      <c r="D605" s="26"/>
      <c r="E605" s="28"/>
      <c r="F605" s="27"/>
      <c r="G605" s="27"/>
      <c r="H605" s="27"/>
      <c r="I605" s="27"/>
      <c r="J605" s="25"/>
      <c r="K605" s="25"/>
      <c r="L605" s="25"/>
      <c r="M605" s="25"/>
      <c r="N605" s="25"/>
    </row>
    <row r="606" spans="1:14" ht="12.75" customHeight="1">
      <c r="A606" s="27"/>
      <c r="B606" s="26"/>
      <c r="C606" s="26"/>
      <c r="D606" s="26"/>
      <c r="E606" s="28"/>
      <c r="F606" s="27"/>
      <c r="G606" s="27"/>
      <c r="H606" s="27"/>
      <c r="I606" s="27"/>
      <c r="J606" s="25"/>
      <c r="K606" s="25"/>
      <c r="L606" s="25"/>
      <c r="M606" s="25"/>
      <c r="N606" s="25"/>
    </row>
    <row r="607" spans="1:14" ht="12.75" customHeight="1">
      <c r="A607" s="27"/>
      <c r="B607" s="26"/>
      <c r="C607" s="26"/>
      <c r="D607" s="26"/>
      <c r="E607" s="28"/>
      <c r="F607" s="27"/>
      <c r="G607" s="27"/>
      <c r="H607" s="27"/>
      <c r="I607" s="27"/>
      <c r="J607" s="25"/>
      <c r="K607" s="25"/>
      <c r="L607" s="25"/>
      <c r="M607" s="25"/>
      <c r="N607" s="25"/>
    </row>
    <row r="608" spans="1:14" ht="12.75" customHeight="1">
      <c r="A608" s="27"/>
      <c r="B608" s="26"/>
      <c r="C608" s="26"/>
      <c r="D608" s="26"/>
      <c r="E608" s="28"/>
      <c r="F608" s="27"/>
      <c r="G608" s="27"/>
      <c r="H608" s="27"/>
      <c r="I608" s="27"/>
      <c r="J608" s="25"/>
      <c r="K608" s="25"/>
      <c r="L608" s="25"/>
      <c r="M608" s="25"/>
      <c r="N608" s="25"/>
    </row>
    <row r="609" spans="1:14" ht="12.75" customHeight="1">
      <c r="A609" s="27"/>
      <c r="B609" s="26"/>
      <c r="C609" s="26"/>
      <c r="D609" s="26"/>
      <c r="E609" s="28"/>
      <c r="F609" s="27"/>
      <c r="G609" s="27"/>
      <c r="H609" s="27"/>
      <c r="I609" s="27"/>
      <c r="J609" s="25"/>
      <c r="K609" s="25"/>
      <c r="L609" s="25"/>
      <c r="M609" s="25"/>
      <c r="N609" s="25"/>
    </row>
    <row r="610" spans="1:14" ht="12.75" customHeight="1">
      <c r="A610" s="27"/>
      <c r="B610" s="26"/>
      <c r="C610" s="26"/>
      <c r="D610" s="26"/>
      <c r="E610" s="28"/>
      <c r="F610" s="27"/>
      <c r="G610" s="27"/>
      <c r="H610" s="27"/>
      <c r="I610" s="27"/>
      <c r="J610" s="25"/>
      <c r="K610" s="25"/>
      <c r="L610" s="25"/>
      <c r="M610" s="25"/>
      <c r="N610" s="25"/>
    </row>
    <row r="611" spans="1:14" ht="12.75" customHeight="1">
      <c r="A611" s="27"/>
      <c r="B611" s="26"/>
      <c r="C611" s="26"/>
      <c r="D611" s="26"/>
      <c r="E611" s="28"/>
      <c r="F611" s="27"/>
      <c r="G611" s="27"/>
      <c r="H611" s="27"/>
      <c r="I611" s="27"/>
      <c r="J611" s="25"/>
      <c r="K611" s="25"/>
      <c r="L611" s="25"/>
      <c r="M611" s="25"/>
      <c r="N611" s="25"/>
    </row>
    <row r="612" spans="1:14" ht="12.75" customHeight="1">
      <c r="A612" s="27"/>
      <c r="B612" s="26"/>
      <c r="C612" s="26"/>
      <c r="D612" s="26"/>
      <c r="E612" s="28"/>
      <c r="F612" s="27"/>
      <c r="G612" s="27"/>
      <c r="H612" s="27"/>
      <c r="I612" s="27"/>
      <c r="J612" s="25"/>
      <c r="K612" s="25"/>
      <c r="L612" s="25"/>
      <c r="M612" s="25"/>
      <c r="N612" s="25"/>
    </row>
    <row r="613" spans="1:14" ht="12.75" customHeight="1">
      <c r="A613" s="27"/>
      <c r="B613" s="26"/>
      <c r="C613" s="26"/>
      <c r="D613" s="26"/>
      <c r="E613" s="28"/>
      <c r="F613" s="27"/>
      <c r="G613" s="27"/>
      <c r="H613" s="27"/>
      <c r="I613" s="27"/>
      <c r="J613" s="25"/>
      <c r="K613" s="25"/>
      <c r="L613" s="25"/>
      <c r="M613" s="25"/>
      <c r="N613" s="25"/>
    </row>
    <row r="614" spans="1:14" ht="12.75" customHeight="1">
      <c r="A614" s="27"/>
      <c r="B614" s="26"/>
      <c r="C614" s="26"/>
      <c r="D614" s="26"/>
      <c r="E614" s="28"/>
      <c r="F614" s="27"/>
      <c r="G614" s="27"/>
      <c r="H614" s="27"/>
      <c r="I614" s="27"/>
      <c r="J614" s="25"/>
      <c r="K614" s="25"/>
      <c r="L614" s="25"/>
      <c r="M614" s="25"/>
      <c r="N614" s="25"/>
    </row>
    <row r="615" spans="1:14" ht="12.75" customHeight="1">
      <c r="A615" s="27"/>
      <c r="B615" s="26"/>
      <c r="C615" s="26"/>
      <c r="D615" s="26"/>
      <c r="E615" s="28"/>
      <c r="F615" s="27"/>
      <c r="G615" s="27"/>
      <c r="H615" s="27"/>
      <c r="I615" s="27"/>
      <c r="J615" s="25"/>
      <c r="K615" s="25"/>
      <c r="L615" s="25"/>
      <c r="M615" s="25"/>
      <c r="N615" s="25"/>
    </row>
    <row r="616" spans="1:14" ht="12.75" customHeight="1">
      <c r="A616" s="27"/>
      <c r="B616" s="26"/>
      <c r="C616" s="26"/>
      <c r="D616" s="26"/>
      <c r="E616" s="28"/>
      <c r="F616" s="27"/>
      <c r="G616" s="27"/>
      <c r="H616" s="27"/>
      <c r="I616" s="27"/>
      <c r="J616" s="25"/>
      <c r="K616" s="25"/>
      <c r="L616" s="25"/>
      <c r="M616" s="25"/>
      <c r="N616" s="25"/>
    </row>
    <row r="617" spans="1:14" ht="12.75" customHeight="1">
      <c r="A617" s="27"/>
      <c r="B617" s="26"/>
      <c r="C617" s="26"/>
      <c r="D617" s="26"/>
      <c r="E617" s="28"/>
      <c r="F617" s="27"/>
      <c r="G617" s="27"/>
      <c r="H617" s="27"/>
      <c r="I617" s="27"/>
      <c r="J617" s="25"/>
      <c r="K617" s="25"/>
      <c r="L617" s="25"/>
      <c r="M617" s="25"/>
      <c r="N617" s="25"/>
    </row>
    <row r="618" spans="1:14" ht="12.75" customHeight="1">
      <c r="A618" s="27"/>
      <c r="B618" s="26"/>
      <c r="C618" s="26"/>
      <c r="D618" s="26"/>
      <c r="E618" s="28"/>
      <c r="F618" s="27"/>
      <c r="G618" s="27"/>
      <c r="H618" s="27"/>
      <c r="I618" s="27"/>
      <c r="J618" s="25"/>
      <c r="K618" s="25"/>
      <c r="L618" s="25"/>
      <c r="M618" s="25"/>
      <c r="N618" s="25"/>
    </row>
    <row r="619" spans="1:14" ht="12.75" customHeight="1">
      <c r="A619" s="27"/>
      <c r="B619" s="26"/>
      <c r="C619" s="26"/>
      <c r="D619" s="26"/>
      <c r="E619" s="28"/>
      <c r="F619" s="27"/>
      <c r="G619" s="27"/>
      <c r="H619" s="27"/>
      <c r="I619" s="27"/>
      <c r="J619" s="25"/>
      <c r="K619" s="25"/>
      <c r="L619" s="25"/>
      <c r="M619" s="25"/>
      <c r="N619" s="25"/>
    </row>
    <row r="620" spans="1:14" ht="12.75" customHeight="1">
      <c r="A620" s="27"/>
      <c r="B620" s="26"/>
      <c r="C620" s="26"/>
      <c r="D620" s="26"/>
      <c r="E620" s="28"/>
      <c r="F620" s="27"/>
      <c r="G620" s="27"/>
      <c r="H620" s="27"/>
      <c r="I620" s="27"/>
      <c r="J620" s="25"/>
      <c r="K620" s="25"/>
      <c r="L620" s="25"/>
      <c r="M620" s="25"/>
      <c r="N620" s="25"/>
    </row>
    <row r="621" spans="1:14" ht="12.75" customHeight="1">
      <c r="A621" s="27"/>
      <c r="B621" s="26"/>
      <c r="C621" s="26"/>
      <c r="D621" s="26"/>
      <c r="E621" s="28"/>
      <c r="F621" s="27"/>
      <c r="G621" s="27"/>
      <c r="H621" s="27"/>
      <c r="I621" s="27"/>
      <c r="J621" s="25"/>
      <c r="K621" s="25"/>
      <c r="L621" s="25"/>
      <c r="M621" s="25"/>
      <c r="N621" s="25"/>
    </row>
    <row r="622" spans="1:14" ht="12.75" customHeight="1">
      <c r="A622" s="27"/>
      <c r="B622" s="26"/>
      <c r="C622" s="26"/>
      <c r="D622" s="26"/>
      <c r="E622" s="28"/>
      <c r="F622" s="27"/>
      <c r="G622" s="27"/>
      <c r="H622" s="27"/>
      <c r="I622" s="27"/>
      <c r="J622" s="25"/>
      <c r="K622" s="25"/>
      <c r="L622" s="25"/>
      <c r="M622" s="25"/>
      <c r="N622" s="25"/>
    </row>
    <row r="623" spans="1:14" ht="12.75" customHeight="1">
      <c r="A623" s="27"/>
      <c r="B623" s="26"/>
      <c r="C623" s="26"/>
      <c r="D623" s="26"/>
      <c r="E623" s="28"/>
      <c r="F623" s="27"/>
      <c r="G623" s="27"/>
      <c r="H623" s="27"/>
      <c r="I623" s="27"/>
      <c r="J623" s="25"/>
      <c r="K623" s="25"/>
      <c r="L623" s="25"/>
      <c r="M623" s="25"/>
      <c r="N623" s="25"/>
    </row>
    <row r="624" spans="1:14" ht="12.75" customHeight="1">
      <c r="A624" s="27"/>
      <c r="B624" s="26"/>
      <c r="C624" s="26"/>
      <c r="D624" s="26"/>
      <c r="E624" s="28"/>
      <c r="F624" s="27"/>
      <c r="G624" s="27"/>
      <c r="H624" s="27"/>
      <c r="I624" s="27"/>
      <c r="J624" s="25"/>
      <c r="K624" s="25"/>
      <c r="L624" s="25"/>
      <c r="M624" s="25"/>
      <c r="N624" s="25"/>
    </row>
    <row r="625" spans="1:14" ht="12.75" customHeight="1">
      <c r="A625" s="27"/>
      <c r="B625" s="26"/>
      <c r="C625" s="26"/>
      <c r="D625" s="26"/>
      <c r="E625" s="28"/>
      <c r="F625" s="27"/>
      <c r="G625" s="27"/>
      <c r="H625" s="27"/>
      <c r="I625" s="27"/>
      <c r="J625" s="25"/>
      <c r="K625" s="25"/>
      <c r="L625" s="25"/>
      <c r="M625" s="25"/>
      <c r="N625" s="25"/>
    </row>
    <row r="626" spans="1:14" ht="12.75" customHeight="1">
      <c r="A626" s="27"/>
      <c r="B626" s="26"/>
      <c r="C626" s="26"/>
      <c r="D626" s="26"/>
      <c r="E626" s="28"/>
      <c r="F626" s="27"/>
      <c r="G626" s="27"/>
      <c r="H626" s="27"/>
      <c r="I626" s="27"/>
      <c r="J626" s="25"/>
      <c r="K626" s="25"/>
      <c r="L626" s="25"/>
      <c r="M626" s="25"/>
      <c r="N626" s="25"/>
    </row>
    <row r="627" spans="1:14" ht="12.75" customHeight="1">
      <c r="A627" s="27"/>
      <c r="B627" s="26"/>
      <c r="C627" s="26"/>
      <c r="D627" s="26"/>
      <c r="E627" s="28"/>
      <c r="F627" s="27"/>
      <c r="G627" s="27"/>
      <c r="H627" s="27"/>
      <c r="I627" s="27"/>
      <c r="J627" s="25"/>
      <c r="K627" s="25"/>
      <c r="L627" s="25"/>
      <c r="M627" s="25"/>
      <c r="N627" s="25"/>
    </row>
    <row r="628" spans="1:14" ht="12.75" customHeight="1">
      <c r="A628" s="27"/>
      <c r="B628" s="26"/>
      <c r="C628" s="26"/>
      <c r="D628" s="26"/>
      <c r="E628" s="28"/>
      <c r="F628" s="27"/>
      <c r="G628" s="27"/>
      <c r="H628" s="27"/>
      <c r="I628" s="27"/>
      <c r="J628" s="25"/>
      <c r="K628" s="25"/>
      <c r="L628" s="25"/>
      <c r="M628" s="25"/>
      <c r="N628" s="25"/>
    </row>
    <row r="629" spans="1:14" ht="12.75" customHeight="1">
      <c r="A629" s="27"/>
      <c r="B629" s="26"/>
      <c r="C629" s="26"/>
      <c r="D629" s="26"/>
      <c r="E629" s="28"/>
      <c r="F629" s="27"/>
      <c r="G629" s="27"/>
      <c r="H629" s="27"/>
      <c r="I629" s="27"/>
      <c r="J629" s="25"/>
      <c r="K629" s="25"/>
      <c r="L629" s="25"/>
      <c r="M629" s="25"/>
      <c r="N629" s="25"/>
    </row>
    <row r="630" spans="1:14" ht="12.75" customHeight="1">
      <c r="A630" s="27"/>
      <c r="B630" s="26"/>
      <c r="C630" s="26"/>
      <c r="D630" s="26"/>
      <c r="E630" s="28"/>
      <c r="F630" s="27"/>
      <c r="G630" s="27"/>
      <c r="H630" s="27"/>
      <c r="I630" s="27"/>
      <c r="J630" s="25"/>
      <c r="K630" s="25"/>
      <c r="L630" s="25"/>
      <c r="M630" s="25"/>
      <c r="N630" s="25"/>
    </row>
    <row r="631" spans="1:14" ht="12.75" customHeight="1">
      <c r="A631" s="27"/>
      <c r="B631" s="26"/>
      <c r="C631" s="26"/>
      <c r="D631" s="26"/>
      <c r="E631" s="28"/>
      <c r="F631" s="27"/>
      <c r="G631" s="27"/>
      <c r="H631" s="27"/>
      <c r="I631" s="27"/>
      <c r="J631" s="25"/>
      <c r="K631" s="25"/>
      <c r="L631" s="25"/>
      <c r="M631" s="25"/>
      <c r="N631" s="25"/>
    </row>
    <row r="632" spans="1:14" ht="12.75" customHeight="1">
      <c r="A632" s="27"/>
      <c r="B632" s="26"/>
      <c r="C632" s="26"/>
      <c r="D632" s="26"/>
      <c r="E632" s="28"/>
      <c r="F632" s="27"/>
      <c r="G632" s="27"/>
      <c r="H632" s="27"/>
      <c r="I632" s="27"/>
      <c r="J632" s="25"/>
      <c r="K632" s="25"/>
      <c r="L632" s="25"/>
      <c r="M632" s="25"/>
      <c r="N632" s="25"/>
    </row>
    <row r="633" spans="1:14" ht="12.75" customHeight="1">
      <c r="A633" s="27"/>
      <c r="B633" s="26"/>
      <c r="C633" s="26"/>
      <c r="D633" s="26"/>
      <c r="E633" s="28"/>
      <c r="F633" s="27"/>
      <c r="G633" s="27"/>
      <c r="H633" s="27"/>
      <c r="I633" s="27"/>
      <c r="J633" s="25"/>
      <c r="K633" s="25"/>
      <c r="L633" s="25"/>
      <c r="M633" s="25"/>
      <c r="N633" s="25"/>
    </row>
    <row r="634" spans="1:14" ht="12.75" customHeight="1">
      <c r="A634" s="27"/>
      <c r="B634" s="26"/>
      <c r="C634" s="26"/>
      <c r="D634" s="26"/>
      <c r="E634" s="28"/>
      <c r="F634" s="27"/>
      <c r="G634" s="27"/>
      <c r="H634" s="27"/>
      <c r="I634" s="27"/>
      <c r="J634" s="25"/>
      <c r="K634" s="25"/>
      <c r="L634" s="25"/>
      <c r="M634" s="25"/>
      <c r="N634" s="25"/>
    </row>
    <row r="635" spans="1:14" ht="12.75" customHeight="1">
      <c r="A635" s="27"/>
      <c r="B635" s="26"/>
      <c r="C635" s="26"/>
      <c r="D635" s="26"/>
      <c r="E635" s="28"/>
      <c r="F635" s="27"/>
      <c r="G635" s="27"/>
      <c r="H635" s="27"/>
      <c r="I635" s="27"/>
      <c r="J635" s="25"/>
      <c r="K635" s="25"/>
      <c r="L635" s="25"/>
      <c r="M635" s="25"/>
      <c r="N635" s="25"/>
    </row>
    <row r="636" spans="1:14" ht="12.75" customHeight="1">
      <c r="A636" s="27"/>
      <c r="B636" s="26"/>
      <c r="C636" s="26"/>
      <c r="D636" s="26"/>
      <c r="E636" s="28"/>
      <c r="F636" s="27"/>
      <c r="G636" s="27"/>
      <c r="H636" s="27"/>
      <c r="I636" s="27"/>
      <c r="J636" s="25"/>
      <c r="K636" s="25"/>
      <c r="L636" s="25"/>
      <c r="M636" s="25"/>
      <c r="N636" s="25"/>
    </row>
    <row r="637" spans="1:14" ht="12.75" customHeight="1">
      <c r="A637" s="27"/>
      <c r="B637" s="26"/>
      <c r="C637" s="26"/>
      <c r="D637" s="26"/>
      <c r="E637" s="28"/>
      <c r="F637" s="27"/>
      <c r="G637" s="27"/>
      <c r="H637" s="27"/>
      <c r="I637" s="27"/>
      <c r="J637" s="25"/>
      <c r="K637" s="25"/>
      <c r="L637" s="25"/>
      <c r="M637" s="25"/>
      <c r="N637" s="25"/>
    </row>
    <row r="638" spans="1:14" ht="12.75" customHeight="1">
      <c r="A638" s="27"/>
      <c r="B638" s="26"/>
      <c r="C638" s="26"/>
      <c r="D638" s="26"/>
      <c r="E638" s="28"/>
      <c r="F638" s="27"/>
      <c r="G638" s="27"/>
      <c r="H638" s="27"/>
      <c r="I638" s="27"/>
      <c r="J638" s="25"/>
      <c r="K638" s="25"/>
      <c r="L638" s="25"/>
      <c r="M638" s="25"/>
      <c r="N638" s="25"/>
    </row>
    <row r="639" spans="1:14" ht="12.75" customHeight="1">
      <c r="A639" s="27"/>
      <c r="B639" s="26"/>
      <c r="C639" s="26"/>
      <c r="D639" s="26"/>
      <c r="E639" s="28"/>
      <c r="F639" s="27"/>
      <c r="G639" s="27"/>
      <c r="H639" s="27"/>
      <c r="I639" s="27"/>
      <c r="J639" s="25"/>
      <c r="K639" s="25"/>
      <c r="L639" s="25"/>
      <c r="M639" s="25"/>
      <c r="N639" s="25"/>
    </row>
    <row r="640" spans="1:14" ht="12.75" customHeight="1">
      <c r="A640" s="27"/>
      <c r="B640" s="26"/>
      <c r="C640" s="26"/>
      <c r="D640" s="26"/>
      <c r="E640" s="28"/>
      <c r="F640" s="27"/>
      <c r="G640" s="27"/>
      <c r="H640" s="27"/>
      <c r="I640" s="27"/>
      <c r="J640" s="25"/>
      <c r="K640" s="25"/>
      <c r="L640" s="25"/>
      <c r="M640" s="25"/>
      <c r="N640" s="25"/>
    </row>
    <row r="641" spans="1:14" ht="12.75" customHeight="1">
      <c r="A641" s="27"/>
      <c r="B641" s="26"/>
      <c r="C641" s="26"/>
      <c r="D641" s="26"/>
      <c r="E641" s="28"/>
      <c r="F641" s="27"/>
      <c r="G641" s="27"/>
      <c r="H641" s="27"/>
      <c r="I641" s="27"/>
      <c r="J641" s="25"/>
      <c r="K641" s="25"/>
      <c r="L641" s="25"/>
      <c r="M641" s="25"/>
      <c r="N641" s="25"/>
    </row>
    <row r="642" spans="1:14" ht="12.75" customHeight="1">
      <c r="A642" s="27"/>
      <c r="B642" s="26"/>
      <c r="C642" s="26"/>
      <c r="D642" s="26"/>
      <c r="E642" s="28"/>
      <c r="F642" s="27"/>
      <c r="G642" s="27"/>
      <c r="H642" s="27"/>
      <c r="I642" s="27"/>
      <c r="J642" s="25"/>
      <c r="K642" s="25"/>
      <c r="L642" s="25"/>
      <c r="M642" s="25"/>
      <c r="N642" s="25"/>
    </row>
    <row r="643" spans="1:14" ht="12.75" customHeight="1">
      <c r="A643" s="27"/>
      <c r="B643" s="26"/>
      <c r="C643" s="26"/>
      <c r="D643" s="26"/>
      <c r="E643" s="28"/>
      <c r="F643" s="27"/>
      <c r="G643" s="27"/>
      <c r="H643" s="27"/>
      <c r="I643" s="27"/>
      <c r="J643" s="25"/>
      <c r="K643" s="25"/>
      <c r="L643" s="25"/>
      <c r="M643" s="25"/>
      <c r="N643" s="25"/>
    </row>
    <row r="644" spans="1:14" ht="12.75" customHeight="1">
      <c r="A644" s="27"/>
      <c r="B644" s="26"/>
      <c r="C644" s="26"/>
      <c r="D644" s="26"/>
      <c r="E644" s="28"/>
      <c r="F644" s="27"/>
      <c r="G644" s="27"/>
      <c r="H644" s="27"/>
      <c r="I644" s="27"/>
      <c r="J644" s="25"/>
      <c r="K644" s="25"/>
      <c r="L644" s="25"/>
      <c r="M644" s="25"/>
      <c r="N644" s="25"/>
    </row>
    <row r="645" spans="1:14" ht="12.75" customHeight="1">
      <c r="A645" s="27"/>
      <c r="B645" s="26"/>
      <c r="C645" s="26"/>
      <c r="D645" s="26"/>
      <c r="E645" s="28"/>
      <c r="F645" s="27"/>
      <c r="G645" s="27"/>
      <c r="H645" s="27"/>
      <c r="I645" s="27"/>
      <c r="J645" s="25"/>
      <c r="K645" s="25"/>
      <c r="L645" s="25"/>
      <c r="M645" s="25"/>
      <c r="N645" s="25"/>
    </row>
    <row r="646" spans="1:14" ht="12.75" customHeight="1">
      <c r="A646" s="27"/>
      <c r="B646" s="26"/>
      <c r="C646" s="26"/>
      <c r="D646" s="26"/>
      <c r="E646" s="28"/>
      <c r="F646" s="27"/>
      <c r="G646" s="27"/>
      <c r="H646" s="27"/>
      <c r="I646" s="27"/>
      <c r="J646" s="25"/>
      <c r="K646" s="25"/>
      <c r="L646" s="25"/>
      <c r="M646" s="25"/>
      <c r="N646" s="25"/>
    </row>
    <row r="647" spans="1:14" ht="12.75" customHeight="1">
      <c r="A647" s="27"/>
      <c r="B647" s="26"/>
      <c r="C647" s="26"/>
      <c r="D647" s="26"/>
      <c r="E647" s="28"/>
      <c r="F647" s="27"/>
      <c r="G647" s="27"/>
      <c r="H647" s="27"/>
      <c r="I647" s="27"/>
      <c r="J647" s="25"/>
      <c r="K647" s="25"/>
      <c r="L647" s="25"/>
      <c r="M647" s="25"/>
      <c r="N647" s="25"/>
    </row>
    <row r="648" spans="1:14" ht="12.75" customHeight="1">
      <c r="A648" s="27"/>
      <c r="B648" s="26"/>
      <c r="C648" s="26"/>
      <c r="D648" s="26"/>
      <c r="E648" s="28"/>
      <c r="F648" s="27"/>
      <c r="G648" s="27"/>
      <c r="H648" s="27"/>
      <c r="I648" s="27"/>
      <c r="J648" s="25"/>
      <c r="K648" s="25"/>
      <c r="L648" s="25"/>
      <c r="M648" s="25"/>
      <c r="N648" s="25"/>
    </row>
    <row r="649" spans="1:14" ht="12.75" customHeight="1">
      <c r="A649" s="27"/>
      <c r="B649" s="26"/>
      <c r="C649" s="26"/>
      <c r="D649" s="26"/>
      <c r="E649" s="28"/>
      <c r="F649" s="27"/>
      <c r="G649" s="27"/>
      <c r="H649" s="27"/>
      <c r="I649" s="27"/>
      <c r="J649" s="25"/>
      <c r="K649" s="25"/>
      <c r="L649" s="25"/>
      <c r="M649" s="25"/>
      <c r="N649" s="25"/>
    </row>
    <row r="650" spans="1:14" ht="12.75" customHeight="1">
      <c r="A650" s="27"/>
      <c r="B650" s="26"/>
      <c r="C650" s="26"/>
      <c r="D650" s="26"/>
      <c r="E650" s="28"/>
      <c r="F650" s="27"/>
      <c r="G650" s="27"/>
      <c r="H650" s="27"/>
      <c r="I650" s="27"/>
      <c r="J650" s="25"/>
      <c r="K650" s="25"/>
      <c r="L650" s="25"/>
      <c r="M650" s="25"/>
      <c r="N650" s="25"/>
    </row>
    <row r="651" spans="1:14" ht="12.75" customHeight="1">
      <c r="A651" s="27"/>
      <c r="B651" s="26"/>
      <c r="C651" s="26"/>
      <c r="D651" s="26"/>
      <c r="E651" s="28"/>
      <c r="F651" s="27"/>
      <c r="G651" s="27"/>
      <c r="H651" s="27"/>
      <c r="I651" s="27"/>
      <c r="J651" s="25"/>
      <c r="K651" s="25"/>
      <c r="L651" s="25"/>
      <c r="M651" s="25"/>
      <c r="N651" s="25"/>
    </row>
    <row r="652" spans="1:14" ht="12.75" customHeight="1">
      <c r="A652" s="27"/>
      <c r="B652" s="26"/>
      <c r="C652" s="26"/>
      <c r="D652" s="26"/>
      <c r="E652" s="28"/>
      <c r="F652" s="27"/>
      <c r="G652" s="27"/>
      <c r="H652" s="27"/>
      <c r="I652" s="27"/>
      <c r="J652" s="25"/>
      <c r="K652" s="25"/>
      <c r="L652" s="25"/>
      <c r="M652" s="25"/>
      <c r="N652" s="25"/>
    </row>
    <row r="653" spans="1:14" ht="12.75" customHeight="1">
      <c r="A653" s="27"/>
      <c r="B653" s="26"/>
      <c r="C653" s="26"/>
      <c r="D653" s="26"/>
      <c r="E653" s="28"/>
      <c r="F653" s="27"/>
      <c r="G653" s="27"/>
      <c r="H653" s="27"/>
      <c r="I653" s="27"/>
      <c r="J653" s="25"/>
      <c r="K653" s="25"/>
      <c r="L653" s="25"/>
      <c r="M653" s="25"/>
      <c r="N653" s="25"/>
    </row>
    <row r="654" spans="1:14" ht="12.75" customHeight="1">
      <c r="A654" s="27"/>
      <c r="B654" s="26"/>
      <c r="C654" s="26"/>
      <c r="D654" s="26"/>
      <c r="E654" s="28"/>
      <c r="F654" s="27"/>
      <c r="G654" s="27"/>
      <c r="H654" s="27"/>
      <c r="I654" s="27"/>
      <c r="J654" s="25"/>
      <c r="K654" s="25"/>
      <c r="L654" s="25"/>
      <c r="M654" s="25"/>
      <c r="N654" s="25"/>
    </row>
    <row r="655" spans="1:14" ht="12.75" customHeight="1">
      <c r="A655" s="27"/>
      <c r="B655" s="26"/>
      <c r="C655" s="26"/>
      <c r="D655" s="26"/>
      <c r="E655" s="28"/>
      <c r="F655" s="27"/>
      <c r="G655" s="27"/>
      <c r="H655" s="27"/>
      <c r="I655" s="27"/>
      <c r="J655" s="25"/>
      <c r="K655" s="25"/>
      <c r="L655" s="25"/>
      <c r="M655" s="25"/>
      <c r="N655" s="25"/>
    </row>
    <row r="656" spans="1:14" ht="12.75" customHeight="1">
      <c r="A656" s="27"/>
      <c r="B656" s="26"/>
      <c r="C656" s="26"/>
      <c r="D656" s="26"/>
      <c r="E656" s="28"/>
      <c r="F656" s="27"/>
      <c r="G656" s="27"/>
      <c r="H656" s="27"/>
      <c r="I656" s="27"/>
      <c r="J656" s="25"/>
      <c r="K656" s="25"/>
      <c r="L656" s="25"/>
      <c r="M656" s="25"/>
      <c r="N656" s="25"/>
    </row>
    <row r="657" spans="1:14" ht="12.75" customHeight="1">
      <c r="A657" s="27"/>
      <c r="B657" s="26"/>
      <c r="C657" s="26"/>
      <c r="D657" s="26"/>
      <c r="E657" s="28"/>
      <c r="F657" s="27"/>
      <c r="G657" s="27"/>
      <c r="H657" s="27"/>
      <c r="I657" s="27"/>
      <c r="J657" s="25"/>
      <c r="K657" s="25"/>
      <c r="L657" s="25"/>
      <c r="M657" s="25"/>
      <c r="N657" s="25"/>
    </row>
    <row r="658" spans="1:14" ht="12.75" customHeight="1">
      <c r="A658" s="27"/>
      <c r="B658" s="26"/>
      <c r="C658" s="26"/>
      <c r="D658" s="26"/>
      <c r="E658" s="28"/>
      <c r="F658" s="27"/>
      <c r="G658" s="27"/>
      <c r="H658" s="27"/>
      <c r="I658" s="27"/>
      <c r="J658" s="25"/>
      <c r="K658" s="25"/>
      <c r="L658" s="25"/>
      <c r="M658" s="25"/>
      <c r="N658" s="25"/>
    </row>
    <row r="659" spans="1:14" ht="12.75" customHeight="1">
      <c r="A659" s="27"/>
      <c r="B659" s="26"/>
      <c r="C659" s="26"/>
      <c r="D659" s="26"/>
      <c r="E659" s="28"/>
      <c r="F659" s="27"/>
      <c r="G659" s="27"/>
      <c r="H659" s="27"/>
      <c r="I659" s="27"/>
      <c r="J659" s="25"/>
      <c r="K659" s="25"/>
      <c r="L659" s="25"/>
      <c r="M659" s="25"/>
      <c r="N659" s="25"/>
    </row>
    <row r="660" spans="1:14" ht="12.75" customHeight="1">
      <c r="A660" s="27"/>
      <c r="B660" s="26"/>
      <c r="C660" s="26"/>
      <c r="D660" s="26"/>
      <c r="E660" s="28"/>
      <c r="F660" s="27"/>
      <c r="G660" s="27"/>
      <c r="H660" s="27"/>
      <c r="I660" s="27"/>
      <c r="J660" s="25"/>
      <c r="K660" s="25"/>
      <c r="L660" s="25"/>
      <c r="M660" s="25"/>
      <c r="N660" s="25"/>
    </row>
    <row r="661" spans="1:14" ht="12.75" customHeight="1">
      <c r="A661" s="27"/>
      <c r="B661" s="26"/>
      <c r="C661" s="26"/>
      <c r="D661" s="26"/>
      <c r="E661" s="28"/>
      <c r="F661" s="27"/>
      <c r="G661" s="27"/>
      <c r="H661" s="27"/>
      <c r="I661" s="27"/>
      <c r="J661" s="25"/>
      <c r="K661" s="25"/>
      <c r="L661" s="25"/>
      <c r="M661" s="25"/>
      <c r="N661" s="25"/>
    </row>
    <row r="662" spans="1:14" ht="12.75" customHeight="1">
      <c r="A662" s="27"/>
      <c r="B662" s="26"/>
      <c r="C662" s="26"/>
      <c r="D662" s="26"/>
      <c r="E662" s="28"/>
      <c r="F662" s="27"/>
      <c r="G662" s="27"/>
      <c r="H662" s="27"/>
      <c r="I662" s="27"/>
      <c r="J662" s="25"/>
      <c r="K662" s="25"/>
      <c r="L662" s="25"/>
      <c r="M662" s="25"/>
      <c r="N662" s="25"/>
    </row>
    <row r="663" spans="1:14" ht="12.75" customHeight="1">
      <c r="A663" s="27"/>
      <c r="B663" s="26"/>
      <c r="C663" s="26"/>
      <c r="D663" s="26"/>
      <c r="E663" s="28"/>
      <c r="F663" s="27"/>
      <c r="G663" s="27"/>
      <c r="H663" s="27"/>
      <c r="I663" s="27"/>
      <c r="J663" s="25"/>
      <c r="K663" s="25"/>
      <c r="L663" s="25"/>
      <c r="M663" s="25"/>
      <c r="N663" s="25"/>
    </row>
    <row r="664" spans="1:14" ht="12.75" customHeight="1">
      <c r="A664" s="27"/>
      <c r="B664" s="26"/>
      <c r="C664" s="26"/>
      <c r="D664" s="26"/>
      <c r="E664" s="28"/>
      <c r="F664" s="27"/>
      <c r="G664" s="27"/>
      <c r="H664" s="27"/>
      <c r="I664" s="27"/>
      <c r="J664" s="25"/>
      <c r="K664" s="25"/>
      <c r="L664" s="25"/>
      <c r="M664" s="25"/>
      <c r="N664" s="25"/>
    </row>
    <row r="665" spans="1:14" ht="12.75" customHeight="1">
      <c r="A665" s="27"/>
      <c r="B665" s="26"/>
      <c r="C665" s="26"/>
      <c r="D665" s="26"/>
      <c r="E665" s="28"/>
      <c r="F665" s="27"/>
      <c r="G665" s="27"/>
      <c r="H665" s="27"/>
      <c r="I665" s="27"/>
      <c r="J665" s="25"/>
      <c r="K665" s="25"/>
      <c r="L665" s="25"/>
      <c r="M665" s="25"/>
      <c r="N665" s="25"/>
    </row>
    <row r="666" spans="1:14" ht="12.75" customHeight="1">
      <c r="A666" s="27"/>
      <c r="B666" s="26"/>
      <c r="C666" s="26"/>
      <c r="D666" s="26"/>
      <c r="E666" s="28"/>
      <c r="F666" s="27"/>
      <c r="G666" s="27"/>
      <c r="H666" s="27"/>
      <c r="I666" s="27"/>
      <c r="J666" s="25"/>
      <c r="K666" s="25"/>
      <c r="L666" s="25"/>
      <c r="M666" s="25"/>
      <c r="N666" s="25"/>
    </row>
    <row r="667" spans="1:14" ht="12.75" customHeight="1">
      <c r="A667" s="27"/>
      <c r="B667" s="26"/>
      <c r="C667" s="26"/>
      <c r="D667" s="26"/>
      <c r="E667" s="28"/>
      <c r="F667" s="27"/>
      <c r="G667" s="27"/>
      <c r="H667" s="27"/>
      <c r="I667" s="27"/>
      <c r="J667" s="25"/>
      <c r="K667" s="25"/>
      <c r="L667" s="25"/>
      <c r="M667" s="25"/>
      <c r="N667" s="25"/>
    </row>
    <row r="668" spans="1:14" ht="12.75" customHeight="1">
      <c r="A668" s="27"/>
      <c r="B668" s="26"/>
      <c r="C668" s="26"/>
      <c r="D668" s="26"/>
      <c r="E668" s="28"/>
      <c r="F668" s="27"/>
      <c r="G668" s="27"/>
      <c r="H668" s="27"/>
      <c r="I668" s="27"/>
      <c r="J668" s="25"/>
      <c r="K668" s="25"/>
      <c r="L668" s="25"/>
      <c r="M668" s="25"/>
      <c r="N668" s="25"/>
    </row>
    <row r="669" spans="1:14" ht="12.75" customHeight="1">
      <c r="A669" s="27"/>
      <c r="B669" s="26"/>
      <c r="C669" s="26"/>
      <c r="D669" s="26"/>
      <c r="E669" s="28"/>
      <c r="F669" s="27"/>
      <c r="G669" s="27"/>
      <c r="H669" s="27"/>
      <c r="I669" s="27"/>
      <c r="J669" s="25"/>
      <c r="K669" s="25"/>
      <c r="L669" s="25"/>
      <c r="M669" s="25"/>
      <c r="N669" s="25"/>
    </row>
    <row r="670" spans="1:14" ht="12.75" customHeight="1">
      <c r="A670" s="27"/>
      <c r="B670" s="26"/>
      <c r="C670" s="26"/>
      <c r="D670" s="26"/>
      <c r="E670" s="28"/>
      <c r="F670" s="27"/>
      <c r="G670" s="27"/>
      <c r="H670" s="27"/>
      <c r="I670" s="27"/>
      <c r="J670" s="25"/>
      <c r="K670" s="25"/>
      <c r="L670" s="25"/>
      <c r="M670" s="25"/>
      <c r="N670" s="25"/>
    </row>
    <row r="671" spans="1:14" ht="12.75" customHeight="1">
      <c r="A671" s="27"/>
      <c r="B671" s="26"/>
      <c r="C671" s="26"/>
      <c r="D671" s="26"/>
      <c r="E671" s="28"/>
      <c r="F671" s="27"/>
      <c r="G671" s="27"/>
      <c r="H671" s="27"/>
      <c r="I671" s="27"/>
      <c r="J671" s="25"/>
      <c r="K671" s="25"/>
      <c r="L671" s="25"/>
      <c r="M671" s="25"/>
      <c r="N671" s="25"/>
    </row>
    <row r="672" spans="1:14" ht="12.75" customHeight="1">
      <c r="A672" s="27"/>
      <c r="B672" s="26"/>
      <c r="C672" s="26"/>
      <c r="D672" s="26"/>
      <c r="E672" s="28"/>
      <c r="F672" s="27"/>
      <c r="G672" s="27"/>
      <c r="H672" s="27"/>
      <c r="I672" s="27"/>
      <c r="J672" s="25"/>
      <c r="K672" s="25"/>
      <c r="L672" s="25"/>
      <c r="M672" s="25"/>
      <c r="N672" s="25"/>
    </row>
    <row r="673" spans="1:14" ht="12.75" customHeight="1">
      <c r="A673" s="27"/>
      <c r="B673" s="26"/>
      <c r="C673" s="26"/>
      <c r="D673" s="26"/>
      <c r="E673" s="28"/>
      <c r="F673" s="27"/>
      <c r="G673" s="27"/>
      <c r="H673" s="27"/>
      <c r="I673" s="27"/>
      <c r="J673" s="25"/>
      <c r="K673" s="25"/>
      <c r="L673" s="25"/>
      <c r="M673" s="25"/>
      <c r="N673" s="25"/>
    </row>
    <row r="674" spans="1:14" ht="12.75" customHeight="1">
      <c r="A674" s="27"/>
      <c r="B674" s="26"/>
      <c r="C674" s="26"/>
      <c r="D674" s="26"/>
      <c r="E674" s="28"/>
      <c r="F674" s="27"/>
      <c r="G674" s="27"/>
      <c r="H674" s="27"/>
      <c r="I674" s="27"/>
      <c r="J674" s="25"/>
      <c r="K674" s="25"/>
      <c r="L674" s="25"/>
      <c r="M674" s="25"/>
      <c r="N674" s="25"/>
    </row>
    <row r="675" spans="1:14" ht="12.75" customHeight="1">
      <c r="A675" s="27"/>
      <c r="B675" s="26"/>
      <c r="C675" s="26"/>
      <c r="D675" s="26"/>
      <c r="E675" s="28"/>
      <c r="F675" s="27"/>
      <c r="G675" s="27"/>
      <c r="H675" s="27"/>
      <c r="I675" s="27"/>
      <c r="J675" s="25"/>
      <c r="K675" s="25"/>
      <c r="L675" s="25"/>
      <c r="M675" s="25"/>
      <c r="N675" s="25"/>
    </row>
    <row r="676" spans="1:14" ht="12.75" customHeight="1">
      <c r="A676" s="27"/>
      <c r="B676" s="26"/>
      <c r="C676" s="26"/>
      <c r="D676" s="26"/>
      <c r="E676" s="28"/>
      <c r="F676" s="27"/>
      <c r="G676" s="27"/>
      <c r="H676" s="27"/>
      <c r="I676" s="27"/>
      <c r="J676" s="25"/>
      <c r="K676" s="25"/>
      <c r="L676" s="25"/>
      <c r="M676" s="25"/>
      <c r="N676" s="25"/>
    </row>
    <row r="677" spans="1:14" ht="12.75" customHeight="1">
      <c r="A677" s="27"/>
      <c r="B677" s="26"/>
      <c r="C677" s="26"/>
      <c r="D677" s="26"/>
      <c r="E677" s="28"/>
      <c r="F677" s="27"/>
      <c r="G677" s="27"/>
      <c r="H677" s="27"/>
      <c r="I677" s="27"/>
      <c r="J677" s="25"/>
      <c r="K677" s="25"/>
      <c r="L677" s="25"/>
      <c r="M677" s="25"/>
      <c r="N677" s="25"/>
    </row>
    <row r="678" spans="1:14" ht="12.75" customHeight="1">
      <c r="A678" s="27"/>
      <c r="B678" s="26"/>
      <c r="C678" s="26"/>
      <c r="D678" s="26"/>
      <c r="E678" s="28"/>
      <c r="F678" s="27"/>
      <c r="G678" s="27"/>
      <c r="H678" s="27"/>
      <c r="I678" s="27"/>
      <c r="J678" s="25"/>
      <c r="K678" s="25"/>
      <c r="L678" s="25"/>
      <c r="M678" s="25"/>
      <c r="N678" s="25"/>
    </row>
    <row r="679" spans="1:14" ht="12.75" customHeight="1">
      <c r="A679" s="27"/>
      <c r="B679" s="26"/>
      <c r="C679" s="26"/>
      <c r="D679" s="26"/>
      <c r="E679" s="28"/>
      <c r="F679" s="27"/>
      <c r="G679" s="27"/>
      <c r="H679" s="27"/>
      <c r="I679" s="27"/>
      <c r="J679" s="25"/>
      <c r="K679" s="25"/>
      <c r="L679" s="25"/>
      <c r="M679" s="25"/>
      <c r="N679" s="25"/>
    </row>
    <row r="680" spans="1:14" ht="12.75" customHeight="1">
      <c r="A680" s="27"/>
      <c r="B680" s="26"/>
      <c r="C680" s="26"/>
      <c r="D680" s="26"/>
      <c r="E680" s="28"/>
      <c r="F680" s="27"/>
      <c r="G680" s="27"/>
      <c r="H680" s="27"/>
      <c r="I680" s="27"/>
      <c r="J680" s="25"/>
      <c r="K680" s="25"/>
      <c r="L680" s="25"/>
      <c r="M680" s="25"/>
      <c r="N680" s="25"/>
    </row>
    <row r="681" spans="1:14" ht="12.75" customHeight="1">
      <c r="A681" s="27"/>
      <c r="B681" s="26"/>
      <c r="C681" s="26"/>
      <c r="D681" s="26"/>
      <c r="E681" s="28"/>
      <c r="F681" s="27"/>
      <c r="G681" s="27"/>
      <c r="H681" s="27"/>
      <c r="I681" s="27"/>
      <c r="J681" s="25"/>
      <c r="K681" s="25"/>
      <c r="L681" s="25"/>
      <c r="M681" s="25"/>
      <c r="N681" s="25"/>
    </row>
    <row r="682" spans="1:14" ht="12.75" customHeight="1">
      <c r="A682" s="27"/>
      <c r="B682" s="26"/>
      <c r="C682" s="26"/>
      <c r="D682" s="26"/>
      <c r="E682" s="28"/>
      <c r="F682" s="27"/>
      <c r="G682" s="27"/>
      <c r="H682" s="27"/>
      <c r="I682" s="27"/>
      <c r="J682" s="25"/>
      <c r="K682" s="25"/>
      <c r="L682" s="25"/>
      <c r="M682" s="25"/>
      <c r="N682" s="25"/>
    </row>
    <row r="683" spans="1:14" ht="12.75" customHeight="1">
      <c r="A683" s="27"/>
      <c r="B683" s="26"/>
      <c r="C683" s="26"/>
      <c r="D683" s="26"/>
      <c r="E683" s="28"/>
      <c r="F683" s="27"/>
      <c r="G683" s="27"/>
      <c r="H683" s="27"/>
      <c r="I683" s="27"/>
      <c r="J683" s="25"/>
      <c r="K683" s="25"/>
      <c r="L683" s="25"/>
      <c r="M683" s="25"/>
      <c r="N683" s="25"/>
    </row>
    <row r="684" spans="1:14" ht="12.75" customHeight="1">
      <c r="A684" s="27"/>
      <c r="B684" s="26"/>
      <c r="C684" s="26"/>
      <c r="D684" s="26"/>
      <c r="E684" s="28"/>
      <c r="F684" s="27"/>
      <c r="G684" s="27"/>
      <c r="H684" s="27"/>
      <c r="I684" s="27"/>
      <c r="J684" s="25"/>
      <c r="K684" s="25"/>
      <c r="L684" s="25"/>
      <c r="M684" s="25"/>
      <c r="N684" s="25"/>
    </row>
    <row r="685" spans="1:14" ht="12.75" customHeight="1">
      <c r="A685" s="27"/>
      <c r="B685" s="26"/>
      <c r="C685" s="26"/>
      <c r="D685" s="26"/>
      <c r="E685" s="28"/>
      <c r="F685" s="27"/>
      <c r="G685" s="27"/>
      <c r="H685" s="27"/>
      <c r="I685" s="27"/>
      <c r="J685" s="25"/>
      <c r="K685" s="25"/>
      <c r="L685" s="25"/>
      <c r="M685" s="25"/>
      <c r="N685" s="25"/>
    </row>
    <row r="686" spans="1:14" ht="12.75" customHeight="1">
      <c r="A686" s="27"/>
      <c r="B686" s="26"/>
      <c r="C686" s="26"/>
      <c r="D686" s="26"/>
      <c r="E686" s="28"/>
      <c r="F686" s="27"/>
      <c r="G686" s="27"/>
      <c r="H686" s="27"/>
      <c r="I686" s="27"/>
      <c r="J686" s="25"/>
      <c r="K686" s="25"/>
      <c r="L686" s="25"/>
      <c r="M686" s="25"/>
      <c r="N686" s="25"/>
    </row>
    <row r="687" spans="1:14" ht="12.75" customHeight="1">
      <c r="A687" s="27"/>
      <c r="B687" s="26"/>
      <c r="C687" s="26"/>
      <c r="D687" s="26"/>
      <c r="E687" s="28"/>
      <c r="F687" s="27"/>
      <c r="G687" s="27"/>
      <c r="H687" s="27"/>
      <c r="I687" s="27"/>
      <c r="J687" s="25"/>
      <c r="K687" s="25"/>
      <c r="L687" s="25"/>
      <c r="M687" s="25"/>
      <c r="N687" s="25"/>
    </row>
    <row r="688" spans="1:14" ht="12.75" customHeight="1">
      <c r="A688" s="27"/>
      <c r="B688" s="26"/>
      <c r="C688" s="26"/>
      <c r="D688" s="26"/>
      <c r="E688" s="28"/>
      <c r="F688" s="27"/>
      <c r="G688" s="27"/>
      <c r="H688" s="27"/>
      <c r="I688" s="27"/>
      <c r="J688" s="25"/>
      <c r="K688" s="25"/>
      <c r="L688" s="25"/>
      <c r="M688" s="25"/>
      <c r="N688" s="25"/>
    </row>
    <row r="689" spans="1:14" ht="12.75" customHeight="1">
      <c r="A689" s="27"/>
      <c r="B689" s="26"/>
      <c r="C689" s="26"/>
      <c r="D689" s="26"/>
      <c r="E689" s="28"/>
      <c r="F689" s="27"/>
      <c r="G689" s="27"/>
      <c r="H689" s="27"/>
      <c r="I689" s="27"/>
      <c r="J689" s="25"/>
      <c r="K689" s="25"/>
      <c r="L689" s="25"/>
      <c r="M689" s="25"/>
      <c r="N689" s="25"/>
    </row>
    <row r="690" spans="1:14" ht="12.75" customHeight="1">
      <c r="A690" s="27"/>
      <c r="B690" s="26"/>
      <c r="C690" s="26"/>
      <c r="D690" s="26"/>
      <c r="E690" s="28"/>
      <c r="F690" s="27"/>
      <c r="G690" s="27"/>
      <c r="H690" s="27"/>
      <c r="I690" s="27"/>
      <c r="J690" s="25"/>
      <c r="K690" s="25"/>
      <c r="L690" s="25"/>
      <c r="M690" s="25"/>
      <c r="N690" s="25"/>
    </row>
    <row r="691" spans="1:14" ht="12.75" customHeight="1">
      <c r="A691" s="27"/>
      <c r="B691" s="26"/>
      <c r="C691" s="26"/>
      <c r="D691" s="26"/>
      <c r="E691" s="28"/>
      <c r="F691" s="27"/>
      <c r="G691" s="27"/>
      <c r="H691" s="27"/>
      <c r="I691" s="27"/>
      <c r="J691" s="25"/>
      <c r="K691" s="25"/>
      <c r="L691" s="25"/>
      <c r="M691" s="25"/>
      <c r="N691" s="25"/>
    </row>
    <row r="692" spans="1:14" ht="12.75" customHeight="1">
      <c r="A692" s="27"/>
      <c r="B692" s="26"/>
      <c r="C692" s="26"/>
      <c r="D692" s="26"/>
      <c r="E692" s="28"/>
      <c r="F692" s="27"/>
      <c r="G692" s="27"/>
      <c r="H692" s="27"/>
      <c r="I692" s="27"/>
      <c r="J692" s="25"/>
      <c r="K692" s="25"/>
      <c r="L692" s="25"/>
      <c r="M692" s="25"/>
      <c r="N692" s="25"/>
    </row>
    <row r="693" spans="1:14" ht="12.75" customHeight="1">
      <c r="A693" s="27"/>
      <c r="B693" s="26"/>
      <c r="C693" s="26"/>
      <c r="D693" s="26"/>
      <c r="E693" s="28"/>
      <c r="F693" s="27"/>
      <c r="G693" s="27"/>
      <c r="H693" s="27"/>
      <c r="I693" s="27"/>
      <c r="J693" s="25"/>
      <c r="K693" s="25"/>
      <c r="L693" s="25"/>
      <c r="M693" s="25"/>
      <c r="N693" s="25"/>
    </row>
    <row r="694" spans="1:14" ht="12.75" customHeight="1">
      <c r="A694" s="27"/>
      <c r="B694" s="26"/>
      <c r="C694" s="26"/>
      <c r="D694" s="26"/>
      <c r="E694" s="28"/>
      <c r="F694" s="27"/>
      <c r="G694" s="27"/>
      <c r="H694" s="27"/>
      <c r="I694" s="27"/>
      <c r="J694" s="25"/>
      <c r="K694" s="25"/>
      <c r="L694" s="25"/>
      <c r="M694" s="25"/>
      <c r="N694" s="25"/>
    </row>
    <row r="695" spans="1:14" ht="12.75" customHeight="1">
      <c r="A695" s="27"/>
      <c r="B695" s="26"/>
      <c r="C695" s="26"/>
      <c r="D695" s="26"/>
      <c r="E695" s="28"/>
      <c r="F695" s="27"/>
      <c r="G695" s="27"/>
      <c r="H695" s="27"/>
      <c r="I695" s="27"/>
      <c r="J695" s="25"/>
      <c r="K695" s="25"/>
      <c r="L695" s="25"/>
      <c r="M695" s="25"/>
      <c r="N695" s="25"/>
    </row>
    <row r="696" spans="1:14" ht="12.75" customHeight="1">
      <c r="A696" s="27"/>
      <c r="B696" s="26"/>
      <c r="C696" s="26"/>
      <c r="D696" s="26"/>
      <c r="E696" s="28"/>
      <c r="F696" s="27"/>
      <c r="G696" s="27"/>
      <c r="H696" s="27"/>
      <c r="I696" s="27"/>
      <c r="J696" s="25"/>
      <c r="K696" s="25"/>
      <c r="L696" s="25"/>
      <c r="M696" s="25"/>
      <c r="N696" s="25"/>
    </row>
    <row r="697" spans="1:14" ht="12.75" customHeight="1">
      <c r="A697" s="27"/>
      <c r="B697" s="26"/>
      <c r="C697" s="26"/>
      <c r="D697" s="26"/>
      <c r="E697" s="28"/>
      <c r="F697" s="27"/>
      <c r="G697" s="27"/>
      <c r="H697" s="27"/>
      <c r="I697" s="27"/>
      <c r="J697" s="25"/>
      <c r="K697" s="25"/>
      <c r="L697" s="25"/>
      <c r="M697" s="25"/>
      <c r="N697" s="25"/>
    </row>
    <row r="698" spans="1:14" ht="12.75" customHeight="1">
      <c r="A698" s="27"/>
      <c r="B698" s="26"/>
      <c r="C698" s="26"/>
      <c r="D698" s="26"/>
      <c r="E698" s="28"/>
      <c r="F698" s="27"/>
      <c r="G698" s="27"/>
      <c r="H698" s="27"/>
      <c r="I698" s="27"/>
      <c r="J698" s="25"/>
      <c r="K698" s="25"/>
      <c r="L698" s="25"/>
      <c r="M698" s="25"/>
      <c r="N698" s="25"/>
    </row>
    <row r="699" spans="1:14" ht="12.75" customHeight="1">
      <c r="A699" s="27"/>
      <c r="B699" s="26"/>
      <c r="C699" s="26"/>
      <c r="D699" s="26"/>
      <c r="E699" s="28"/>
      <c r="F699" s="27"/>
      <c r="G699" s="27"/>
      <c r="H699" s="27"/>
      <c r="I699" s="27"/>
      <c r="J699" s="25"/>
      <c r="K699" s="25"/>
      <c r="L699" s="25"/>
      <c r="M699" s="25"/>
      <c r="N699" s="25"/>
    </row>
    <row r="700" spans="1:14" ht="12.75" customHeight="1">
      <c r="A700" s="27"/>
      <c r="B700" s="26"/>
      <c r="C700" s="26"/>
      <c r="D700" s="26"/>
      <c r="E700" s="28"/>
      <c r="F700" s="27"/>
      <c r="G700" s="27"/>
      <c r="H700" s="27"/>
      <c r="I700" s="27"/>
      <c r="J700" s="25"/>
      <c r="K700" s="25"/>
      <c r="L700" s="25"/>
      <c r="M700" s="25"/>
      <c r="N700" s="25"/>
    </row>
    <row r="701" spans="1:14" ht="12.75" customHeight="1">
      <c r="A701" s="27"/>
      <c r="B701" s="26"/>
      <c r="C701" s="26"/>
      <c r="D701" s="26"/>
      <c r="E701" s="28"/>
      <c r="F701" s="27"/>
      <c r="G701" s="27"/>
      <c r="H701" s="27"/>
      <c r="I701" s="27"/>
      <c r="J701" s="25"/>
      <c r="K701" s="25"/>
      <c r="L701" s="25"/>
      <c r="M701" s="25"/>
      <c r="N701" s="25"/>
    </row>
    <row r="702" spans="1:14" ht="12.75" customHeight="1">
      <c r="A702" s="27"/>
      <c r="B702" s="26"/>
      <c r="C702" s="26"/>
      <c r="D702" s="26"/>
      <c r="E702" s="28"/>
      <c r="F702" s="27"/>
      <c r="G702" s="27"/>
      <c r="H702" s="27"/>
      <c r="I702" s="27"/>
      <c r="J702" s="25"/>
      <c r="K702" s="25"/>
      <c r="L702" s="25"/>
      <c r="M702" s="25"/>
      <c r="N702" s="25"/>
    </row>
    <row r="703" spans="1:14" ht="12.75" customHeight="1">
      <c r="A703" s="27"/>
      <c r="B703" s="26"/>
      <c r="C703" s="26"/>
      <c r="D703" s="26"/>
      <c r="E703" s="28"/>
      <c r="F703" s="27"/>
      <c r="G703" s="27"/>
      <c r="H703" s="27"/>
      <c r="I703" s="27"/>
      <c r="J703" s="25"/>
      <c r="K703" s="25"/>
      <c r="L703" s="25"/>
      <c r="M703" s="25"/>
      <c r="N703" s="25"/>
    </row>
    <row r="704" spans="1:14" ht="12.75" customHeight="1">
      <c r="A704" s="27"/>
      <c r="B704" s="26"/>
      <c r="C704" s="26"/>
      <c r="D704" s="26"/>
      <c r="E704" s="28"/>
      <c r="F704" s="27"/>
      <c r="G704" s="27"/>
      <c r="H704" s="27"/>
      <c r="I704" s="27"/>
      <c r="J704" s="25"/>
      <c r="K704" s="25"/>
      <c r="L704" s="25"/>
      <c r="M704" s="25"/>
      <c r="N704" s="25"/>
    </row>
    <row r="705" spans="1:14" ht="12.75" customHeight="1">
      <c r="A705" s="27"/>
      <c r="B705" s="26"/>
      <c r="C705" s="26"/>
      <c r="D705" s="26"/>
      <c r="E705" s="28"/>
      <c r="F705" s="27"/>
      <c r="G705" s="27"/>
      <c r="H705" s="27"/>
      <c r="I705" s="27"/>
      <c r="J705" s="25"/>
      <c r="K705" s="25"/>
      <c r="L705" s="25"/>
      <c r="M705" s="25"/>
      <c r="N705" s="25"/>
    </row>
    <row r="706" spans="1:14" ht="12.75" customHeight="1">
      <c r="A706" s="27"/>
      <c r="B706" s="26"/>
      <c r="C706" s="26"/>
      <c r="D706" s="26"/>
      <c r="E706" s="28"/>
      <c r="F706" s="27"/>
      <c r="G706" s="27"/>
      <c r="H706" s="27"/>
      <c r="I706" s="27"/>
      <c r="J706" s="25"/>
      <c r="K706" s="25"/>
      <c r="L706" s="25"/>
      <c r="M706" s="25"/>
      <c r="N706" s="25"/>
    </row>
    <row r="707" spans="1:14" ht="12.75" customHeight="1">
      <c r="A707" s="27"/>
      <c r="B707" s="26"/>
      <c r="C707" s="26"/>
      <c r="D707" s="26"/>
      <c r="E707" s="28"/>
      <c r="F707" s="27"/>
      <c r="G707" s="27"/>
      <c r="H707" s="27"/>
      <c r="I707" s="27"/>
      <c r="J707" s="25"/>
      <c r="K707" s="25"/>
      <c r="L707" s="25"/>
      <c r="M707" s="25"/>
      <c r="N707" s="25"/>
    </row>
    <row r="708" spans="1:14" ht="12.75" customHeight="1">
      <c r="A708" s="27"/>
      <c r="B708" s="26"/>
      <c r="C708" s="26"/>
      <c r="D708" s="26"/>
      <c r="E708" s="28"/>
      <c r="F708" s="27"/>
      <c r="G708" s="27"/>
      <c r="H708" s="27"/>
      <c r="I708" s="27"/>
      <c r="J708" s="25"/>
      <c r="K708" s="25"/>
      <c r="L708" s="25"/>
      <c r="M708" s="25"/>
      <c r="N708" s="25"/>
    </row>
    <row r="709" spans="1:14" ht="12.75" customHeight="1">
      <c r="A709" s="27"/>
      <c r="B709" s="26"/>
      <c r="C709" s="26"/>
      <c r="D709" s="26"/>
      <c r="E709" s="28"/>
      <c r="F709" s="27"/>
      <c r="G709" s="27"/>
      <c r="H709" s="27"/>
      <c r="I709" s="27"/>
      <c r="J709" s="25"/>
      <c r="K709" s="25"/>
      <c r="L709" s="25"/>
      <c r="M709" s="25"/>
      <c r="N709" s="25"/>
    </row>
    <row r="710" spans="1:14" ht="12.75" customHeight="1">
      <c r="A710" s="27"/>
      <c r="B710" s="26"/>
      <c r="C710" s="26"/>
      <c r="D710" s="26"/>
      <c r="E710" s="28"/>
      <c r="F710" s="27"/>
      <c r="G710" s="27"/>
      <c r="H710" s="27"/>
      <c r="I710" s="27"/>
      <c r="J710" s="25"/>
      <c r="K710" s="25"/>
      <c r="L710" s="25"/>
      <c r="M710" s="25"/>
      <c r="N710" s="25"/>
    </row>
    <row r="711" spans="1:14" ht="12.75" customHeight="1">
      <c r="A711" s="27"/>
      <c r="B711" s="26"/>
      <c r="C711" s="26"/>
      <c r="D711" s="26"/>
      <c r="E711" s="28"/>
      <c r="F711" s="27"/>
      <c r="G711" s="27"/>
      <c r="H711" s="27"/>
      <c r="I711" s="27"/>
      <c r="J711" s="25"/>
      <c r="K711" s="25"/>
      <c r="L711" s="25"/>
      <c r="M711" s="25"/>
      <c r="N711" s="25"/>
    </row>
    <row r="712" spans="1:14" ht="12.75" customHeight="1">
      <c r="A712" s="27"/>
      <c r="B712" s="26"/>
      <c r="C712" s="26"/>
      <c r="D712" s="26"/>
      <c r="E712" s="28"/>
      <c r="F712" s="27"/>
      <c r="G712" s="27"/>
      <c r="H712" s="27"/>
      <c r="I712" s="27"/>
      <c r="J712" s="25"/>
      <c r="K712" s="25"/>
      <c r="L712" s="25"/>
      <c r="M712" s="25"/>
      <c r="N712" s="25"/>
    </row>
    <row r="713" spans="1:14" ht="12.75" customHeight="1">
      <c r="A713" s="27"/>
      <c r="B713" s="26"/>
      <c r="C713" s="26"/>
      <c r="D713" s="26"/>
      <c r="E713" s="28"/>
      <c r="F713" s="27"/>
      <c r="G713" s="27"/>
      <c r="H713" s="27"/>
      <c r="I713" s="27"/>
      <c r="J713" s="25"/>
      <c r="K713" s="25"/>
      <c r="L713" s="25"/>
      <c r="M713" s="25"/>
      <c r="N713" s="25"/>
    </row>
    <row r="714" spans="1:14" ht="12.75" customHeight="1">
      <c r="A714" s="27"/>
      <c r="B714" s="26"/>
      <c r="C714" s="26"/>
      <c r="D714" s="26"/>
      <c r="E714" s="28"/>
      <c r="F714" s="27"/>
      <c r="G714" s="27"/>
      <c r="H714" s="27"/>
      <c r="I714" s="27"/>
      <c r="J714" s="25"/>
      <c r="K714" s="25"/>
      <c r="L714" s="25"/>
      <c r="M714" s="25"/>
      <c r="N714" s="25"/>
    </row>
    <row r="715" spans="1:14" ht="12.75" customHeight="1">
      <c r="A715" s="27"/>
      <c r="B715" s="26"/>
      <c r="C715" s="26"/>
      <c r="D715" s="26"/>
      <c r="E715" s="28"/>
      <c r="F715" s="27"/>
      <c r="G715" s="27"/>
      <c r="H715" s="27"/>
      <c r="I715" s="27"/>
      <c r="J715" s="25"/>
      <c r="K715" s="25"/>
      <c r="L715" s="25"/>
      <c r="M715" s="25"/>
      <c r="N715" s="25"/>
    </row>
    <row r="716" spans="1:14" ht="12.75" customHeight="1">
      <c r="A716" s="27"/>
      <c r="B716" s="26"/>
      <c r="C716" s="26"/>
      <c r="D716" s="26"/>
      <c r="E716" s="28"/>
      <c r="F716" s="27"/>
      <c r="G716" s="27"/>
      <c r="H716" s="27"/>
      <c r="I716" s="27"/>
      <c r="J716" s="25"/>
      <c r="K716" s="25"/>
      <c r="L716" s="25"/>
      <c r="M716" s="25"/>
      <c r="N716" s="25"/>
    </row>
    <row r="717" spans="1:14" ht="12.75" customHeight="1">
      <c r="A717" s="27"/>
      <c r="B717" s="26"/>
      <c r="C717" s="26"/>
      <c r="D717" s="26"/>
      <c r="E717" s="28"/>
      <c r="F717" s="27"/>
      <c r="G717" s="27"/>
      <c r="H717" s="27"/>
      <c r="I717" s="27"/>
      <c r="J717" s="25"/>
      <c r="K717" s="25"/>
      <c r="L717" s="25"/>
      <c r="M717" s="25"/>
      <c r="N717" s="25"/>
    </row>
    <row r="718" spans="1:14" ht="12.75" customHeight="1">
      <c r="A718" s="27"/>
      <c r="B718" s="26"/>
      <c r="C718" s="26"/>
      <c r="D718" s="26"/>
      <c r="E718" s="28"/>
      <c r="F718" s="27"/>
      <c r="G718" s="27"/>
      <c r="H718" s="27"/>
      <c r="I718" s="27"/>
      <c r="J718" s="25"/>
      <c r="K718" s="25"/>
      <c r="L718" s="25"/>
      <c r="M718" s="25"/>
      <c r="N718" s="25"/>
    </row>
    <row r="719" spans="1:14" ht="12.75" customHeight="1">
      <c r="A719" s="27"/>
      <c r="B719" s="26"/>
      <c r="C719" s="26"/>
      <c r="D719" s="26"/>
      <c r="E719" s="28"/>
      <c r="F719" s="27"/>
      <c r="G719" s="27"/>
      <c r="H719" s="27"/>
      <c r="I719" s="27"/>
      <c r="J719" s="25"/>
      <c r="K719" s="25"/>
      <c r="L719" s="25"/>
      <c r="M719" s="25"/>
      <c r="N719" s="25"/>
    </row>
    <row r="720" spans="1:14" ht="12.75" customHeight="1">
      <c r="A720" s="27"/>
      <c r="B720" s="26"/>
      <c r="C720" s="26"/>
      <c r="D720" s="26"/>
      <c r="E720" s="28"/>
      <c r="F720" s="27"/>
      <c r="G720" s="27"/>
      <c r="H720" s="27"/>
      <c r="I720" s="27"/>
      <c r="J720" s="25"/>
      <c r="K720" s="25"/>
      <c r="L720" s="25"/>
      <c r="M720" s="25"/>
      <c r="N720" s="25"/>
    </row>
    <row r="721" spans="1:14" ht="12.75" customHeight="1">
      <c r="A721" s="27"/>
      <c r="B721" s="26"/>
      <c r="C721" s="26"/>
      <c r="D721" s="26"/>
      <c r="E721" s="28"/>
      <c r="F721" s="27"/>
      <c r="G721" s="27"/>
      <c r="H721" s="27"/>
      <c r="I721" s="27"/>
      <c r="J721" s="25"/>
      <c r="K721" s="25"/>
      <c r="L721" s="25"/>
      <c r="M721" s="25"/>
      <c r="N721" s="25"/>
    </row>
    <row r="722" spans="1:14" ht="12.75" customHeight="1">
      <c r="A722" s="27"/>
      <c r="B722" s="26"/>
      <c r="C722" s="26"/>
      <c r="D722" s="26"/>
      <c r="E722" s="28"/>
      <c r="F722" s="27"/>
      <c r="G722" s="27"/>
      <c r="H722" s="27"/>
      <c r="I722" s="27"/>
      <c r="J722" s="25"/>
      <c r="K722" s="25"/>
      <c r="L722" s="25"/>
      <c r="M722" s="25"/>
      <c r="N722" s="25"/>
    </row>
    <row r="723" spans="1:14" ht="12.75" customHeight="1">
      <c r="A723" s="27"/>
      <c r="B723" s="26"/>
      <c r="C723" s="26"/>
      <c r="D723" s="26"/>
      <c r="E723" s="28"/>
      <c r="F723" s="27"/>
      <c r="G723" s="27"/>
      <c r="H723" s="27"/>
      <c r="I723" s="27"/>
      <c r="J723" s="25"/>
      <c r="K723" s="25"/>
      <c r="L723" s="25"/>
      <c r="M723" s="25"/>
      <c r="N723" s="25"/>
    </row>
    <row r="724" spans="1:14" ht="12.75" customHeight="1">
      <c r="A724" s="27"/>
      <c r="B724" s="26"/>
      <c r="C724" s="26"/>
      <c r="D724" s="26"/>
      <c r="E724" s="28"/>
      <c r="F724" s="27"/>
      <c r="G724" s="27"/>
      <c r="H724" s="27"/>
      <c r="I724" s="27"/>
      <c r="J724" s="25"/>
      <c r="K724" s="25"/>
      <c r="L724" s="25"/>
      <c r="M724" s="25"/>
      <c r="N724" s="25"/>
    </row>
    <row r="725" spans="1:14" ht="12.75" customHeight="1">
      <c r="A725" s="27"/>
      <c r="B725" s="26"/>
      <c r="C725" s="26"/>
      <c r="D725" s="26"/>
      <c r="E725" s="28"/>
      <c r="F725" s="27"/>
      <c r="G725" s="27"/>
      <c r="H725" s="27"/>
      <c r="I725" s="27"/>
      <c r="J725" s="25"/>
      <c r="K725" s="25"/>
      <c r="L725" s="25"/>
      <c r="M725" s="25"/>
      <c r="N725" s="25"/>
    </row>
    <row r="726" spans="1:14" ht="12.75" customHeight="1">
      <c r="A726" s="27"/>
      <c r="B726" s="26"/>
      <c r="C726" s="26"/>
      <c r="D726" s="26"/>
      <c r="E726" s="28"/>
      <c r="F726" s="27"/>
      <c r="G726" s="27"/>
      <c r="H726" s="27"/>
      <c r="I726" s="27"/>
      <c r="J726" s="25"/>
      <c r="K726" s="25"/>
      <c r="L726" s="25"/>
      <c r="M726" s="25"/>
      <c r="N726" s="25"/>
    </row>
    <row r="727" spans="1:14" ht="12.75" customHeight="1">
      <c r="A727" s="27"/>
      <c r="B727" s="26"/>
      <c r="C727" s="26"/>
      <c r="D727" s="26"/>
      <c r="E727" s="28"/>
      <c r="F727" s="27"/>
      <c r="G727" s="27"/>
      <c r="H727" s="27"/>
      <c r="I727" s="27"/>
      <c r="J727" s="25"/>
      <c r="K727" s="25"/>
      <c r="L727" s="25"/>
      <c r="M727" s="25"/>
      <c r="N727" s="25"/>
    </row>
    <row r="728" spans="1:14" ht="12.75" customHeight="1">
      <c r="A728" s="27"/>
      <c r="B728" s="26"/>
      <c r="C728" s="26"/>
      <c r="D728" s="26"/>
      <c r="E728" s="28"/>
      <c r="F728" s="27"/>
      <c r="G728" s="27"/>
      <c r="H728" s="27"/>
      <c r="I728" s="27"/>
      <c r="J728" s="25"/>
      <c r="K728" s="25"/>
      <c r="L728" s="25"/>
      <c r="M728" s="25"/>
      <c r="N728" s="25"/>
    </row>
    <row r="729" spans="1:14" ht="12.75" customHeight="1">
      <c r="A729" s="27"/>
      <c r="B729" s="26"/>
      <c r="C729" s="26"/>
      <c r="D729" s="26"/>
      <c r="E729" s="28"/>
      <c r="F729" s="27"/>
      <c r="G729" s="27"/>
      <c r="H729" s="27"/>
      <c r="I729" s="27"/>
      <c r="J729" s="25"/>
      <c r="K729" s="25"/>
      <c r="L729" s="25"/>
      <c r="M729" s="25"/>
      <c r="N729" s="25"/>
    </row>
    <row r="730" spans="1:14" ht="12.75" customHeight="1">
      <c r="A730" s="27"/>
      <c r="B730" s="26"/>
      <c r="C730" s="26"/>
      <c r="D730" s="26"/>
      <c r="E730" s="28"/>
      <c r="F730" s="27"/>
      <c r="G730" s="27"/>
      <c r="H730" s="27"/>
      <c r="I730" s="27"/>
      <c r="J730" s="25"/>
      <c r="K730" s="25"/>
      <c r="L730" s="25"/>
      <c r="M730" s="25"/>
      <c r="N730" s="25"/>
    </row>
    <row r="731" spans="1:14" ht="12.75" customHeight="1">
      <c r="A731" s="27"/>
      <c r="B731" s="26"/>
      <c r="C731" s="26"/>
      <c r="D731" s="26"/>
      <c r="E731" s="28"/>
      <c r="F731" s="27"/>
      <c r="G731" s="27"/>
      <c r="H731" s="27"/>
      <c r="I731" s="27"/>
      <c r="J731" s="25"/>
      <c r="K731" s="25"/>
      <c r="L731" s="25"/>
      <c r="M731" s="25"/>
      <c r="N731" s="25"/>
    </row>
    <row r="732" spans="1:14" ht="12.75" customHeight="1">
      <c r="A732" s="27"/>
      <c r="B732" s="26"/>
      <c r="C732" s="26"/>
      <c r="D732" s="26"/>
      <c r="E732" s="28"/>
      <c r="F732" s="27"/>
      <c r="G732" s="27"/>
      <c r="H732" s="27"/>
      <c r="I732" s="27"/>
      <c r="J732" s="25"/>
      <c r="K732" s="25"/>
      <c r="L732" s="25"/>
      <c r="M732" s="25"/>
      <c r="N732" s="25"/>
    </row>
    <row r="733" spans="1:14" ht="12.75" customHeight="1">
      <c r="A733" s="27"/>
      <c r="B733" s="26"/>
      <c r="C733" s="26"/>
      <c r="D733" s="26"/>
      <c r="E733" s="28"/>
      <c r="F733" s="27"/>
      <c r="G733" s="27"/>
      <c r="H733" s="27"/>
      <c r="I733" s="27"/>
      <c r="J733" s="25"/>
      <c r="K733" s="25"/>
      <c r="L733" s="25"/>
      <c r="M733" s="25"/>
      <c r="N733" s="25"/>
    </row>
    <row r="734" spans="1:14" ht="12.75" customHeight="1">
      <c r="A734" s="27"/>
      <c r="B734" s="26"/>
      <c r="C734" s="26"/>
      <c r="D734" s="26"/>
      <c r="E734" s="28"/>
      <c r="F734" s="27"/>
      <c r="G734" s="27"/>
      <c r="H734" s="27"/>
      <c r="I734" s="27"/>
      <c r="J734" s="25"/>
      <c r="K734" s="25"/>
      <c r="L734" s="25"/>
      <c r="M734" s="25"/>
      <c r="N734" s="25"/>
    </row>
    <row r="735" spans="1:14" ht="12.75" customHeight="1">
      <c r="A735" s="27"/>
      <c r="B735" s="26"/>
      <c r="C735" s="26"/>
      <c r="D735" s="26"/>
      <c r="E735" s="28"/>
      <c r="F735" s="27"/>
      <c r="G735" s="27"/>
      <c r="H735" s="27"/>
      <c r="I735" s="27"/>
      <c r="J735" s="25"/>
      <c r="K735" s="25"/>
      <c r="L735" s="25"/>
      <c r="M735" s="25"/>
      <c r="N735" s="25"/>
    </row>
    <row r="736" spans="1:14" ht="12.75" customHeight="1">
      <c r="A736" s="27"/>
      <c r="B736" s="26"/>
      <c r="C736" s="26"/>
      <c r="D736" s="26"/>
      <c r="E736" s="28"/>
      <c r="F736" s="27"/>
      <c r="G736" s="27"/>
      <c r="H736" s="27"/>
      <c r="I736" s="27"/>
      <c r="J736" s="25"/>
      <c r="K736" s="25"/>
      <c r="L736" s="25"/>
      <c r="M736" s="25"/>
      <c r="N736" s="25"/>
    </row>
    <row r="737" spans="1:14" ht="12.75" customHeight="1">
      <c r="A737" s="27"/>
      <c r="B737" s="26"/>
      <c r="C737" s="26"/>
      <c r="D737" s="26"/>
      <c r="E737" s="28"/>
      <c r="F737" s="27"/>
      <c r="G737" s="27"/>
      <c r="H737" s="27"/>
      <c r="I737" s="27"/>
      <c r="J737" s="25"/>
      <c r="K737" s="25"/>
      <c r="L737" s="25"/>
      <c r="M737" s="25"/>
      <c r="N737" s="25"/>
    </row>
    <row r="738" spans="1:14" ht="12.75" customHeight="1">
      <c r="A738" s="27"/>
      <c r="B738" s="26"/>
      <c r="C738" s="26"/>
      <c r="D738" s="26"/>
      <c r="E738" s="28"/>
      <c r="F738" s="27"/>
      <c r="G738" s="27"/>
      <c r="H738" s="27"/>
      <c r="I738" s="27"/>
      <c r="J738" s="25"/>
      <c r="K738" s="25"/>
      <c r="L738" s="25"/>
      <c r="M738" s="25"/>
      <c r="N738" s="25"/>
    </row>
    <row r="739" spans="1:14" ht="12.75" customHeight="1">
      <c r="A739" s="27"/>
      <c r="B739" s="26"/>
      <c r="C739" s="26"/>
      <c r="D739" s="26"/>
      <c r="E739" s="28"/>
      <c r="F739" s="27"/>
      <c r="G739" s="27"/>
      <c r="H739" s="27"/>
      <c r="I739" s="27"/>
      <c r="J739" s="25"/>
      <c r="K739" s="25"/>
      <c r="L739" s="25"/>
      <c r="M739" s="25"/>
      <c r="N739" s="25"/>
    </row>
    <row r="740" spans="1:14" ht="12.75" customHeight="1">
      <c r="A740" s="27"/>
      <c r="B740" s="26"/>
      <c r="C740" s="26"/>
      <c r="D740" s="26"/>
      <c r="E740" s="28"/>
      <c r="F740" s="27"/>
      <c r="G740" s="27"/>
      <c r="H740" s="27"/>
      <c r="I740" s="27"/>
      <c r="J740" s="25"/>
      <c r="K740" s="25"/>
      <c r="L740" s="25"/>
      <c r="M740" s="25"/>
      <c r="N740" s="25"/>
    </row>
    <row r="741" spans="1:14" ht="12.75" customHeight="1">
      <c r="A741" s="27"/>
      <c r="B741" s="26"/>
      <c r="C741" s="26"/>
      <c r="D741" s="26"/>
      <c r="E741" s="28"/>
      <c r="F741" s="27"/>
      <c r="G741" s="27"/>
      <c r="H741" s="27"/>
      <c r="I741" s="27"/>
      <c r="J741" s="25"/>
      <c r="K741" s="25"/>
      <c r="L741" s="25"/>
      <c r="M741" s="25"/>
      <c r="N741" s="25"/>
    </row>
    <row r="742" spans="1:14" ht="12.75" customHeight="1">
      <c r="A742" s="27"/>
      <c r="B742" s="26"/>
      <c r="C742" s="26"/>
      <c r="D742" s="26"/>
      <c r="E742" s="28"/>
      <c r="F742" s="27"/>
      <c r="G742" s="27"/>
      <c r="H742" s="27"/>
      <c r="I742" s="27"/>
      <c r="J742" s="25"/>
      <c r="K742" s="25"/>
      <c r="L742" s="25"/>
      <c r="M742" s="25"/>
      <c r="N742" s="25"/>
    </row>
    <row r="743" spans="1:14" ht="12.75" customHeight="1">
      <c r="A743" s="27"/>
      <c r="B743" s="26"/>
      <c r="C743" s="26"/>
      <c r="D743" s="26"/>
      <c r="E743" s="28"/>
      <c r="F743" s="27"/>
      <c r="G743" s="27"/>
      <c r="H743" s="27"/>
      <c r="I743" s="27"/>
      <c r="J743" s="25"/>
      <c r="K743" s="25"/>
      <c r="L743" s="25"/>
      <c r="M743" s="25"/>
      <c r="N743" s="25"/>
    </row>
    <row r="744" spans="1:14" ht="12.75" customHeight="1">
      <c r="A744" s="27"/>
      <c r="B744" s="26"/>
      <c r="C744" s="26"/>
      <c r="D744" s="26"/>
      <c r="E744" s="28"/>
      <c r="F744" s="27"/>
      <c r="G744" s="27"/>
      <c r="H744" s="27"/>
      <c r="I744" s="27"/>
      <c r="J744" s="25"/>
      <c r="K744" s="25"/>
      <c r="L744" s="25"/>
      <c r="M744" s="25"/>
      <c r="N744" s="25"/>
    </row>
    <row r="745" spans="1:14" ht="12.75" customHeight="1">
      <c r="A745" s="27"/>
      <c r="B745" s="26"/>
      <c r="C745" s="26"/>
      <c r="D745" s="26"/>
      <c r="E745" s="28"/>
      <c r="F745" s="27"/>
      <c r="G745" s="27"/>
      <c r="H745" s="27"/>
      <c r="I745" s="27"/>
      <c r="J745" s="25"/>
      <c r="K745" s="25"/>
      <c r="L745" s="25"/>
      <c r="M745" s="25"/>
      <c r="N745" s="25"/>
    </row>
    <row r="746" spans="1:14" ht="12.75" customHeight="1">
      <c r="A746" s="27"/>
      <c r="B746" s="26"/>
      <c r="C746" s="26"/>
      <c r="D746" s="26"/>
      <c r="E746" s="28"/>
      <c r="F746" s="27"/>
      <c r="G746" s="27"/>
      <c r="H746" s="27"/>
      <c r="I746" s="27"/>
      <c r="J746" s="25"/>
      <c r="K746" s="25"/>
      <c r="L746" s="25"/>
      <c r="M746" s="25"/>
      <c r="N746" s="25"/>
    </row>
    <row r="747" spans="1:14" ht="12.75" customHeight="1">
      <c r="A747" s="27"/>
      <c r="B747" s="26"/>
      <c r="C747" s="26"/>
      <c r="D747" s="26"/>
      <c r="E747" s="28"/>
      <c r="F747" s="27"/>
      <c r="G747" s="27"/>
      <c r="H747" s="27"/>
      <c r="I747" s="27"/>
      <c r="J747" s="25"/>
      <c r="K747" s="25"/>
      <c r="L747" s="25"/>
      <c r="M747" s="25"/>
      <c r="N747" s="25"/>
    </row>
    <row r="748" spans="1:14" ht="12.75" customHeight="1">
      <c r="A748" s="27"/>
      <c r="B748" s="26"/>
      <c r="C748" s="26"/>
      <c r="D748" s="26"/>
      <c r="E748" s="28"/>
      <c r="F748" s="27"/>
      <c r="G748" s="27"/>
      <c r="H748" s="27"/>
      <c r="I748" s="27"/>
      <c r="J748" s="25"/>
      <c r="K748" s="25"/>
      <c r="L748" s="25"/>
      <c r="M748" s="25"/>
      <c r="N748" s="25"/>
    </row>
    <row r="749" spans="1:14" ht="12.75" customHeight="1">
      <c r="A749" s="27"/>
      <c r="B749" s="26"/>
      <c r="C749" s="26"/>
      <c r="D749" s="26"/>
      <c r="E749" s="28"/>
      <c r="F749" s="27"/>
      <c r="G749" s="27"/>
      <c r="H749" s="27"/>
      <c r="I749" s="27"/>
      <c r="J749" s="25"/>
      <c r="K749" s="25"/>
      <c r="L749" s="25"/>
      <c r="M749" s="25"/>
      <c r="N749" s="25"/>
    </row>
    <row r="750" spans="1:14" ht="12.75" customHeight="1">
      <c r="A750" s="27"/>
      <c r="B750" s="26"/>
      <c r="C750" s="26"/>
      <c r="D750" s="26"/>
      <c r="E750" s="28"/>
      <c r="F750" s="27"/>
      <c r="G750" s="27"/>
      <c r="H750" s="27"/>
      <c r="I750" s="27"/>
      <c r="J750" s="25"/>
      <c r="K750" s="25"/>
      <c r="L750" s="25"/>
      <c r="M750" s="25"/>
      <c r="N750" s="25"/>
    </row>
    <row r="751" spans="1:14" ht="12.75" customHeight="1">
      <c r="A751" s="27"/>
      <c r="B751" s="26"/>
      <c r="C751" s="26"/>
      <c r="D751" s="26"/>
      <c r="E751" s="28"/>
      <c r="F751" s="27"/>
      <c r="G751" s="27"/>
      <c r="H751" s="27"/>
      <c r="I751" s="27"/>
      <c r="J751" s="25"/>
      <c r="K751" s="25"/>
      <c r="L751" s="25"/>
      <c r="M751" s="25"/>
      <c r="N751" s="25"/>
    </row>
    <row r="752" spans="1:14" ht="12.75" customHeight="1">
      <c r="A752" s="27"/>
      <c r="B752" s="26"/>
      <c r="C752" s="26"/>
      <c r="D752" s="26"/>
      <c r="E752" s="28"/>
      <c r="F752" s="27"/>
      <c r="G752" s="27"/>
      <c r="H752" s="27"/>
      <c r="I752" s="27"/>
      <c r="J752" s="25"/>
      <c r="K752" s="25"/>
      <c r="L752" s="25"/>
      <c r="M752" s="25"/>
      <c r="N752" s="25"/>
    </row>
    <row r="753" spans="1:14" ht="12.75" customHeight="1">
      <c r="A753" s="27"/>
      <c r="B753" s="26"/>
      <c r="C753" s="26"/>
      <c r="D753" s="26"/>
      <c r="E753" s="28"/>
      <c r="F753" s="27"/>
      <c r="G753" s="27"/>
      <c r="H753" s="27"/>
      <c r="I753" s="27"/>
      <c r="J753" s="25"/>
      <c r="K753" s="25"/>
      <c r="L753" s="25"/>
      <c r="M753" s="25"/>
      <c r="N753" s="25"/>
    </row>
    <row r="754" spans="1:14" ht="12.75" customHeight="1">
      <c r="A754" s="27"/>
      <c r="B754" s="26"/>
      <c r="C754" s="26"/>
      <c r="D754" s="26"/>
      <c r="E754" s="28"/>
      <c r="F754" s="27"/>
      <c r="G754" s="27"/>
      <c r="H754" s="27"/>
      <c r="I754" s="27"/>
      <c r="J754" s="25"/>
      <c r="K754" s="25"/>
      <c r="L754" s="25"/>
      <c r="M754" s="25"/>
      <c r="N754" s="25"/>
    </row>
    <row r="755" spans="1:14" ht="12.75" customHeight="1">
      <c r="A755" s="27"/>
      <c r="B755" s="26"/>
      <c r="C755" s="26"/>
      <c r="D755" s="26"/>
      <c r="E755" s="28"/>
      <c r="F755" s="27"/>
      <c r="G755" s="27"/>
      <c r="H755" s="27"/>
      <c r="I755" s="27"/>
      <c r="J755" s="25"/>
      <c r="K755" s="25"/>
      <c r="L755" s="25"/>
      <c r="M755" s="25"/>
      <c r="N755" s="25"/>
    </row>
    <row r="756" spans="1:14" ht="12.75" customHeight="1">
      <c r="A756" s="27"/>
      <c r="B756" s="26"/>
      <c r="C756" s="26"/>
      <c r="D756" s="26"/>
      <c r="E756" s="28"/>
      <c r="F756" s="27"/>
      <c r="G756" s="27"/>
      <c r="H756" s="27"/>
      <c r="I756" s="27"/>
      <c r="J756" s="25"/>
      <c r="K756" s="25"/>
      <c r="L756" s="25"/>
      <c r="M756" s="25"/>
      <c r="N756" s="25"/>
    </row>
    <row r="757" spans="1:14" ht="12.75" customHeight="1">
      <c r="A757" s="27"/>
      <c r="B757" s="26"/>
      <c r="C757" s="26"/>
      <c r="D757" s="26"/>
      <c r="E757" s="28"/>
      <c r="F757" s="27"/>
      <c r="G757" s="27"/>
      <c r="H757" s="27"/>
      <c r="I757" s="27"/>
      <c r="J757" s="25"/>
      <c r="K757" s="25"/>
      <c r="L757" s="25"/>
      <c r="M757" s="25"/>
      <c r="N757" s="25"/>
    </row>
    <row r="758" spans="1:14" ht="12.75" customHeight="1">
      <c r="A758" s="27"/>
      <c r="B758" s="26"/>
      <c r="C758" s="26"/>
      <c r="D758" s="26"/>
      <c r="E758" s="28"/>
      <c r="F758" s="27"/>
      <c r="G758" s="27"/>
      <c r="H758" s="27"/>
      <c r="I758" s="27"/>
      <c r="J758" s="25"/>
      <c r="K758" s="25"/>
      <c r="L758" s="25"/>
      <c r="M758" s="25"/>
      <c r="N758" s="25"/>
    </row>
    <row r="759" spans="1:14" ht="12.75" customHeight="1">
      <c r="A759" s="27"/>
      <c r="B759" s="26"/>
      <c r="C759" s="26"/>
      <c r="D759" s="26"/>
      <c r="E759" s="28"/>
      <c r="F759" s="27"/>
      <c r="G759" s="27"/>
      <c r="H759" s="27"/>
      <c r="I759" s="27"/>
      <c r="J759" s="25"/>
      <c r="K759" s="25"/>
      <c r="L759" s="25"/>
      <c r="M759" s="25"/>
      <c r="N759" s="25"/>
    </row>
    <row r="760" spans="1:14" ht="12.75" customHeight="1">
      <c r="A760" s="27"/>
      <c r="B760" s="26"/>
      <c r="C760" s="26"/>
      <c r="D760" s="26"/>
      <c r="E760" s="28"/>
      <c r="F760" s="27"/>
      <c r="G760" s="27"/>
      <c r="H760" s="27"/>
      <c r="I760" s="27"/>
      <c r="J760" s="25"/>
      <c r="K760" s="25"/>
      <c r="L760" s="25"/>
      <c r="M760" s="25"/>
      <c r="N760" s="25"/>
    </row>
    <row r="761" spans="1:14" ht="12.75" customHeight="1">
      <c r="A761" s="27"/>
      <c r="B761" s="26"/>
      <c r="C761" s="26"/>
      <c r="D761" s="26"/>
      <c r="E761" s="28"/>
      <c r="F761" s="27"/>
      <c r="G761" s="27"/>
      <c r="H761" s="27"/>
      <c r="I761" s="27"/>
      <c r="J761" s="25"/>
      <c r="K761" s="25"/>
      <c r="L761" s="25"/>
      <c r="M761" s="25"/>
      <c r="N761" s="25"/>
    </row>
    <row r="762" spans="1:14" ht="12.75" customHeight="1">
      <c r="A762" s="27"/>
      <c r="B762" s="26"/>
      <c r="C762" s="26"/>
      <c r="D762" s="26"/>
      <c r="E762" s="28"/>
      <c r="F762" s="27"/>
      <c r="G762" s="27"/>
      <c r="H762" s="27"/>
      <c r="I762" s="27"/>
      <c r="J762" s="25"/>
      <c r="K762" s="25"/>
      <c r="L762" s="25"/>
      <c r="M762" s="25"/>
      <c r="N762" s="25"/>
    </row>
    <row r="763" spans="1:14" ht="12.75" customHeight="1">
      <c r="A763" s="27"/>
      <c r="B763" s="26"/>
      <c r="C763" s="26"/>
      <c r="D763" s="26"/>
      <c r="E763" s="28"/>
      <c r="F763" s="27"/>
      <c r="G763" s="27"/>
      <c r="H763" s="27"/>
      <c r="I763" s="27"/>
      <c r="J763" s="25"/>
      <c r="K763" s="25"/>
      <c r="L763" s="25"/>
      <c r="M763" s="25"/>
      <c r="N763" s="25"/>
    </row>
    <row r="764" spans="1:14" ht="12.75" customHeight="1">
      <c r="A764" s="27"/>
      <c r="B764" s="26"/>
      <c r="C764" s="26"/>
      <c r="D764" s="26"/>
      <c r="E764" s="28"/>
      <c r="F764" s="27"/>
      <c r="G764" s="27"/>
      <c r="H764" s="27"/>
      <c r="I764" s="27"/>
      <c r="J764" s="25"/>
      <c r="K764" s="25"/>
      <c r="L764" s="25"/>
      <c r="M764" s="25"/>
      <c r="N764" s="25"/>
    </row>
    <row r="765" spans="1:14" ht="12.75" customHeight="1">
      <c r="A765" s="27"/>
      <c r="B765" s="26"/>
      <c r="C765" s="26"/>
      <c r="D765" s="26"/>
      <c r="E765" s="28"/>
      <c r="F765" s="27"/>
      <c r="G765" s="27"/>
      <c r="H765" s="27"/>
      <c r="I765" s="27"/>
      <c r="J765" s="25"/>
      <c r="K765" s="25"/>
      <c r="L765" s="25"/>
      <c r="M765" s="25"/>
      <c r="N765" s="25"/>
    </row>
    <row r="766" spans="1:14" ht="12.75" customHeight="1">
      <c r="A766" s="27"/>
      <c r="B766" s="26"/>
      <c r="C766" s="26"/>
      <c r="D766" s="26"/>
      <c r="E766" s="28"/>
      <c r="F766" s="27"/>
      <c r="G766" s="27"/>
      <c r="H766" s="27"/>
      <c r="I766" s="27"/>
      <c r="J766" s="25"/>
      <c r="K766" s="25"/>
      <c r="L766" s="25"/>
      <c r="M766" s="25"/>
      <c r="N766" s="25"/>
    </row>
    <row r="767" spans="1:14" ht="12.75" customHeight="1">
      <c r="A767" s="27"/>
      <c r="B767" s="26"/>
      <c r="C767" s="26"/>
      <c r="D767" s="26"/>
      <c r="E767" s="28"/>
      <c r="F767" s="27"/>
      <c r="G767" s="27"/>
      <c r="H767" s="27"/>
      <c r="I767" s="27"/>
      <c r="J767" s="25"/>
      <c r="K767" s="25"/>
      <c r="L767" s="25"/>
      <c r="M767" s="25"/>
      <c r="N767" s="25"/>
    </row>
    <row r="768" spans="1:14" ht="12.75" customHeight="1">
      <c r="A768" s="27"/>
      <c r="B768" s="26"/>
      <c r="C768" s="26"/>
      <c r="D768" s="26"/>
      <c r="E768" s="28"/>
      <c r="F768" s="27"/>
      <c r="G768" s="27"/>
      <c r="H768" s="27"/>
      <c r="I768" s="27"/>
      <c r="J768" s="25"/>
      <c r="K768" s="25"/>
      <c r="L768" s="25"/>
      <c r="M768" s="25"/>
      <c r="N768" s="25"/>
    </row>
    <row r="769" spans="1:14" ht="12.75" customHeight="1">
      <c r="A769" s="27"/>
      <c r="B769" s="26"/>
      <c r="C769" s="26"/>
      <c r="D769" s="26"/>
      <c r="E769" s="28"/>
      <c r="F769" s="27"/>
      <c r="G769" s="27"/>
      <c r="H769" s="27"/>
      <c r="I769" s="27"/>
      <c r="J769" s="25"/>
      <c r="K769" s="25"/>
      <c r="L769" s="25"/>
      <c r="M769" s="25"/>
      <c r="N769" s="25"/>
    </row>
    <row r="770" spans="1:14" ht="12.75" customHeight="1">
      <c r="A770" s="27"/>
      <c r="B770" s="26"/>
      <c r="C770" s="26"/>
      <c r="D770" s="26"/>
      <c r="E770" s="28"/>
      <c r="F770" s="27"/>
      <c r="G770" s="27"/>
      <c r="H770" s="27"/>
      <c r="I770" s="27"/>
      <c r="J770" s="25"/>
      <c r="K770" s="25"/>
      <c r="L770" s="25"/>
      <c r="M770" s="25"/>
      <c r="N770" s="25"/>
    </row>
    <row r="771" spans="1:14" ht="12.75" customHeight="1">
      <c r="A771" s="27"/>
      <c r="B771" s="26"/>
      <c r="C771" s="26"/>
      <c r="D771" s="26"/>
      <c r="E771" s="28"/>
      <c r="F771" s="27"/>
      <c r="G771" s="27"/>
      <c r="H771" s="27"/>
      <c r="I771" s="27"/>
      <c r="J771" s="25"/>
      <c r="K771" s="25"/>
      <c r="L771" s="25"/>
      <c r="M771" s="25"/>
      <c r="N771" s="25"/>
    </row>
    <row r="772" spans="1:14" ht="12.75" customHeight="1">
      <c r="A772" s="27"/>
      <c r="B772" s="26"/>
      <c r="C772" s="26"/>
      <c r="D772" s="26"/>
      <c r="E772" s="28"/>
      <c r="F772" s="27"/>
      <c r="G772" s="27"/>
      <c r="H772" s="27"/>
      <c r="I772" s="27"/>
      <c r="J772" s="25"/>
      <c r="K772" s="25"/>
      <c r="L772" s="25"/>
      <c r="M772" s="25"/>
      <c r="N772" s="25"/>
    </row>
    <row r="773" spans="1:14" ht="12.75" customHeight="1">
      <c r="A773" s="27"/>
      <c r="B773" s="26"/>
      <c r="C773" s="26"/>
      <c r="D773" s="26"/>
      <c r="E773" s="28"/>
      <c r="F773" s="27"/>
      <c r="G773" s="27"/>
      <c r="H773" s="27"/>
      <c r="I773" s="27"/>
      <c r="J773" s="25"/>
      <c r="K773" s="25"/>
      <c r="L773" s="25"/>
      <c r="M773" s="25"/>
      <c r="N773" s="25"/>
    </row>
    <row r="774" spans="1:14" ht="12.75" customHeight="1">
      <c r="A774" s="27"/>
      <c r="B774" s="26"/>
      <c r="C774" s="26"/>
      <c r="D774" s="26"/>
      <c r="E774" s="28"/>
      <c r="F774" s="27"/>
      <c r="G774" s="27"/>
      <c r="H774" s="27"/>
      <c r="I774" s="27"/>
      <c r="J774" s="25"/>
      <c r="K774" s="25"/>
      <c r="L774" s="25"/>
      <c r="M774" s="25"/>
      <c r="N774" s="25"/>
    </row>
    <row r="775" spans="1:14" ht="12.75" customHeight="1">
      <c r="A775" s="27"/>
      <c r="B775" s="26"/>
      <c r="C775" s="26"/>
      <c r="D775" s="26"/>
      <c r="E775" s="28"/>
      <c r="F775" s="27"/>
      <c r="G775" s="27"/>
      <c r="H775" s="27"/>
      <c r="I775" s="27"/>
      <c r="J775" s="25"/>
      <c r="K775" s="25"/>
      <c r="L775" s="25"/>
      <c r="M775" s="25"/>
      <c r="N775" s="25"/>
    </row>
    <row r="776" spans="1:14" ht="12.75" customHeight="1">
      <c r="A776" s="27"/>
      <c r="B776" s="26"/>
      <c r="C776" s="26"/>
      <c r="D776" s="26"/>
      <c r="E776" s="28"/>
      <c r="F776" s="27"/>
      <c r="G776" s="27"/>
      <c r="H776" s="27"/>
      <c r="I776" s="27"/>
      <c r="J776" s="25"/>
      <c r="K776" s="25"/>
      <c r="L776" s="25"/>
      <c r="M776" s="25"/>
      <c r="N776" s="25"/>
    </row>
    <row r="777" spans="1:14" ht="12.75" customHeight="1">
      <c r="A777" s="27"/>
      <c r="B777" s="26"/>
      <c r="C777" s="26"/>
      <c r="D777" s="26"/>
      <c r="E777" s="28"/>
      <c r="F777" s="27"/>
      <c r="G777" s="27"/>
      <c r="H777" s="27"/>
      <c r="I777" s="27"/>
      <c r="J777" s="25"/>
      <c r="K777" s="25"/>
      <c r="L777" s="25"/>
      <c r="M777" s="25"/>
      <c r="N777" s="25"/>
    </row>
    <row r="778" spans="1:14" ht="12.75" customHeight="1">
      <c r="A778" s="27"/>
      <c r="B778" s="26"/>
      <c r="C778" s="26"/>
      <c r="D778" s="26"/>
      <c r="E778" s="28"/>
      <c r="F778" s="27"/>
      <c r="G778" s="27"/>
      <c r="H778" s="27"/>
      <c r="I778" s="27"/>
      <c r="J778" s="25"/>
      <c r="K778" s="25"/>
      <c r="L778" s="25"/>
      <c r="M778" s="25"/>
      <c r="N778" s="25"/>
    </row>
    <row r="779" spans="1:14" ht="12.75" customHeight="1">
      <c r="A779" s="27"/>
      <c r="B779" s="26"/>
      <c r="C779" s="26"/>
      <c r="D779" s="26"/>
      <c r="E779" s="28"/>
      <c r="F779" s="27"/>
      <c r="G779" s="27"/>
      <c r="H779" s="27"/>
      <c r="I779" s="27"/>
      <c r="J779" s="25"/>
      <c r="K779" s="25"/>
      <c r="L779" s="25"/>
      <c r="M779" s="25"/>
      <c r="N779" s="25"/>
    </row>
    <row r="780" spans="1:14" ht="12.75" customHeight="1">
      <c r="A780" s="27"/>
      <c r="B780" s="26"/>
      <c r="C780" s="26"/>
      <c r="D780" s="26"/>
      <c r="E780" s="28"/>
      <c r="F780" s="27"/>
      <c r="G780" s="27"/>
      <c r="H780" s="27"/>
      <c r="I780" s="27"/>
      <c r="J780" s="25"/>
      <c r="K780" s="25"/>
      <c r="L780" s="25"/>
      <c r="M780" s="25"/>
      <c r="N780" s="25"/>
    </row>
    <row r="781" spans="1:14" ht="12.75" customHeight="1">
      <c r="A781" s="27"/>
      <c r="B781" s="26"/>
      <c r="C781" s="26"/>
      <c r="D781" s="26"/>
      <c r="E781" s="28"/>
      <c r="F781" s="27"/>
      <c r="G781" s="27"/>
      <c r="H781" s="27"/>
      <c r="I781" s="27"/>
      <c r="J781" s="25"/>
      <c r="K781" s="25"/>
      <c r="L781" s="25"/>
      <c r="M781" s="25"/>
      <c r="N781" s="25"/>
    </row>
    <row r="782" spans="1:14" ht="12.75" customHeight="1">
      <c r="A782" s="27"/>
      <c r="B782" s="26"/>
      <c r="C782" s="26"/>
      <c r="D782" s="26"/>
      <c r="E782" s="28"/>
      <c r="F782" s="27"/>
      <c r="G782" s="27"/>
      <c r="H782" s="27"/>
      <c r="I782" s="27"/>
      <c r="J782" s="25"/>
      <c r="K782" s="25"/>
      <c r="L782" s="25"/>
      <c r="M782" s="25"/>
      <c r="N782" s="25"/>
    </row>
    <row r="783" spans="1:14" ht="12.75" customHeight="1">
      <c r="A783" s="27"/>
      <c r="B783" s="26"/>
      <c r="C783" s="26"/>
      <c r="D783" s="26"/>
      <c r="E783" s="28"/>
      <c r="F783" s="27"/>
      <c r="G783" s="27"/>
      <c r="H783" s="27"/>
      <c r="I783" s="27"/>
      <c r="J783" s="25"/>
      <c r="K783" s="25"/>
      <c r="L783" s="25"/>
      <c r="M783" s="25"/>
      <c r="N783" s="25"/>
    </row>
    <row r="784" spans="1:14" ht="12.75" customHeight="1">
      <c r="A784" s="27"/>
      <c r="B784" s="26"/>
      <c r="C784" s="26"/>
      <c r="D784" s="26"/>
      <c r="E784" s="28"/>
      <c r="F784" s="27"/>
      <c r="G784" s="27"/>
      <c r="H784" s="27"/>
      <c r="I784" s="27"/>
      <c r="J784" s="25"/>
      <c r="K784" s="25"/>
      <c r="L784" s="25"/>
      <c r="M784" s="25"/>
      <c r="N784" s="25"/>
    </row>
    <row r="785" spans="1:14" ht="12.75" customHeight="1">
      <c r="A785" s="27"/>
      <c r="B785" s="26"/>
      <c r="C785" s="26"/>
      <c r="D785" s="26"/>
      <c r="E785" s="28"/>
      <c r="F785" s="27"/>
      <c r="G785" s="27"/>
      <c r="H785" s="27"/>
      <c r="I785" s="27"/>
      <c r="J785" s="25"/>
      <c r="K785" s="25"/>
      <c r="L785" s="25"/>
      <c r="M785" s="25"/>
      <c r="N785" s="25"/>
    </row>
    <row r="786" spans="1:14" ht="12.75" customHeight="1">
      <c r="A786" s="27"/>
      <c r="B786" s="26"/>
      <c r="C786" s="26"/>
      <c r="D786" s="26"/>
      <c r="E786" s="28"/>
      <c r="F786" s="27"/>
      <c r="G786" s="27"/>
      <c r="H786" s="27"/>
      <c r="I786" s="27"/>
      <c r="J786" s="25"/>
      <c r="K786" s="25"/>
      <c r="L786" s="25"/>
      <c r="M786" s="25"/>
      <c r="N786" s="25"/>
    </row>
    <row r="787" spans="1:14" ht="15.75" customHeight="1">
      <c r="B787" s="32"/>
      <c r="C787" s="32"/>
      <c r="E787" s="33"/>
      <c r="I787" s="34"/>
    </row>
    <row r="788" spans="1:14" ht="15.75" customHeight="1">
      <c r="B788" s="32"/>
      <c r="C788" s="32"/>
      <c r="E788" s="33"/>
      <c r="I788" s="34"/>
    </row>
    <row r="789" spans="1:14" ht="15.75" customHeight="1">
      <c r="B789" s="32"/>
      <c r="C789" s="32"/>
      <c r="E789" s="33"/>
      <c r="I789" s="34"/>
    </row>
    <row r="790" spans="1:14" ht="15.75" customHeight="1">
      <c r="B790" s="32"/>
      <c r="C790" s="32"/>
      <c r="E790" s="33"/>
      <c r="I790" s="34"/>
    </row>
    <row r="791" spans="1:14" ht="15.75" customHeight="1">
      <c r="B791" s="32"/>
      <c r="C791" s="32"/>
      <c r="E791" s="33"/>
      <c r="I791" s="34"/>
    </row>
    <row r="792" spans="1:14" ht="15.75" customHeight="1">
      <c r="B792" s="32"/>
      <c r="C792" s="32"/>
      <c r="E792" s="33"/>
      <c r="I792" s="34"/>
    </row>
    <row r="793" spans="1:14" ht="15.75" customHeight="1">
      <c r="B793" s="32"/>
      <c r="C793" s="32"/>
      <c r="E793" s="33"/>
      <c r="I793" s="34"/>
    </row>
    <row r="794" spans="1:14" ht="15.75" customHeight="1">
      <c r="B794" s="32"/>
      <c r="C794" s="32"/>
      <c r="E794" s="33"/>
      <c r="I794" s="34"/>
    </row>
    <row r="795" spans="1:14" ht="15.75" customHeight="1">
      <c r="B795" s="32"/>
      <c r="C795" s="32"/>
      <c r="E795" s="33"/>
      <c r="I795" s="34"/>
    </row>
    <row r="796" spans="1:14" ht="15.75" customHeight="1">
      <c r="B796" s="32"/>
      <c r="C796" s="32"/>
      <c r="E796" s="33"/>
      <c r="I796" s="34"/>
    </row>
    <row r="797" spans="1:14" ht="15.75" customHeight="1">
      <c r="B797" s="32"/>
      <c r="C797" s="32"/>
      <c r="E797" s="33"/>
      <c r="I797" s="34"/>
    </row>
    <row r="798" spans="1:14" ht="15.75" customHeight="1">
      <c r="B798" s="32"/>
      <c r="C798" s="32"/>
      <c r="E798" s="33"/>
      <c r="I798" s="34"/>
    </row>
    <row r="799" spans="1:14" ht="15.75" customHeight="1">
      <c r="B799" s="32"/>
      <c r="C799" s="32"/>
      <c r="E799" s="33"/>
      <c r="I799" s="34"/>
    </row>
    <row r="800" spans="1:14" ht="15.75" customHeight="1">
      <c r="B800" s="32"/>
      <c r="C800" s="32"/>
      <c r="E800" s="33"/>
      <c r="I800" s="34"/>
    </row>
    <row r="801" spans="2:9" ht="15.75" customHeight="1">
      <c r="B801" s="32"/>
      <c r="C801" s="32"/>
      <c r="E801" s="33"/>
      <c r="I801" s="34"/>
    </row>
    <row r="802" spans="2:9" ht="15.75" customHeight="1">
      <c r="B802" s="32"/>
      <c r="C802" s="32"/>
      <c r="E802" s="33"/>
      <c r="I802" s="34"/>
    </row>
    <row r="803" spans="2:9" ht="15.75" customHeight="1">
      <c r="B803" s="32"/>
      <c r="C803" s="32"/>
      <c r="E803" s="33"/>
      <c r="I803" s="34"/>
    </row>
    <row r="804" spans="2:9" ht="15.75" customHeight="1">
      <c r="B804" s="32"/>
      <c r="C804" s="32"/>
      <c r="E804" s="33"/>
      <c r="I804" s="34"/>
    </row>
    <row r="805" spans="2:9" ht="15.75" customHeight="1">
      <c r="B805" s="32"/>
      <c r="C805" s="32"/>
      <c r="E805" s="33"/>
      <c r="I805" s="34"/>
    </row>
    <row r="806" spans="2:9" ht="15.75" customHeight="1">
      <c r="B806" s="32"/>
      <c r="C806" s="32"/>
      <c r="E806" s="33"/>
      <c r="I806" s="34"/>
    </row>
    <row r="807" spans="2:9" ht="15.75" customHeight="1">
      <c r="B807" s="32"/>
      <c r="C807" s="32"/>
      <c r="E807" s="33"/>
      <c r="I807" s="34"/>
    </row>
    <row r="808" spans="2:9" ht="15.75" customHeight="1">
      <c r="B808" s="32"/>
      <c r="C808" s="32"/>
      <c r="E808" s="33"/>
      <c r="I808" s="34"/>
    </row>
    <row r="809" spans="2:9" ht="15.75" customHeight="1">
      <c r="B809" s="32"/>
      <c r="C809" s="32"/>
      <c r="E809" s="33"/>
      <c r="I809" s="34"/>
    </row>
    <row r="810" spans="2:9" ht="15.75" customHeight="1">
      <c r="B810" s="32"/>
      <c r="C810" s="32"/>
      <c r="E810" s="33"/>
      <c r="I810" s="34"/>
    </row>
    <row r="811" spans="2:9" ht="15.75" customHeight="1">
      <c r="B811" s="32"/>
      <c r="C811" s="32"/>
      <c r="E811" s="33"/>
      <c r="I811" s="34"/>
    </row>
    <row r="812" spans="2:9" ht="15.75" customHeight="1">
      <c r="B812" s="32"/>
      <c r="C812" s="32"/>
      <c r="E812" s="33"/>
      <c r="I812" s="34"/>
    </row>
    <row r="813" spans="2:9" ht="15.75" customHeight="1">
      <c r="B813" s="32"/>
      <c r="C813" s="32"/>
      <c r="E813" s="33"/>
      <c r="I813" s="34"/>
    </row>
    <row r="814" spans="2:9" ht="15.75" customHeight="1">
      <c r="B814" s="32"/>
      <c r="C814" s="32"/>
      <c r="E814" s="33"/>
      <c r="I814" s="34"/>
    </row>
    <row r="815" spans="2:9" ht="15.75" customHeight="1">
      <c r="B815" s="32"/>
      <c r="C815" s="32"/>
      <c r="E815" s="33"/>
      <c r="I815" s="34"/>
    </row>
    <row r="816" spans="2:9" ht="15.75" customHeight="1">
      <c r="B816" s="32"/>
      <c r="C816" s="32"/>
      <c r="E816" s="33"/>
      <c r="I816" s="34"/>
    </row>
    <row r="817" spans="2:9" ht="15.75" customHeight="1">
      <c r="B817" s="32"/>
      <c r="C817" s="32"/>
      <c r="E817" s="33"/>
      <c r="I817" s="34"/>
    </row>
    <row r="818" spans="2:9" ht="15.75" customHeight="1">
      <c r="B818" s="32"/>
      <c r="C818" s="32"/>
      <c r="E818" s="33"/>
      <c r="I818" s="34"/>
    </row>
    <row r="819" spans="2:9" ht="15.75" customHeight="1">
      <c r="B819" s="32"/>
      <c r="C819" s="32"/>
      <c r="E819" s="33"/>
      <c r="I819" s="34"/>
    </row>
    <row r="820" spans="2:9" ht="15.75" customHeight="1">
      <c r="B820" s="32"/>
      <c r="C820" s="32"/>
      <c r="E820" s="33"/>
      <c r="I820" s="34"/>
    </row>
    <row r="821" spans="2:9" ht="15.75" customHeight="1">
      <c r="B821" s="32"/>
      <c r="C821" s="32"/>
      <c r="E821" s="33"/>
      <c r="I821" s="34"/>
    </row>
    <row r="822" spans="2:9" ht="15.75" customHeight="1">
      <c r="B822" s="32"/>
      <c r="C822" s="32"/>
      <c r="E822" s="33"/>
      <c r="I822" s="34"/>
    </row>
    <row r="823" spans="2:9" ht="15.75" customHeight="1">
      <c r="B823" s="32"/>
      <c r="C823" s="32"/>
      <c r="E823" s="33"/>
      <c r="I823" s="34"/>
    </row>
    <row r="824" spans="2:9" ht="15.75" customHeight="1">
      <c r="B824" s="32"/>
      <c r="C824" s="32"/>
      <c r="E824" s="33"/>
      <c r="I824" s="34"/>
    </row>
    <row r="825" spans="2:9" ht="15.75" customHeight="1">
      <c r="B825" s="32"/>
      <c r="C825" s="32"/>
      <c r="E825" s="33"/>
      <c r="I825" s="34"/>
    </row>
    <row r="826" spans="2:9" ht="15.75" customHeight="1">
      <c r="B826" s="32"/>
      <c r="C826" s="32"/>
      <c r="E826" s="33"/>
      <c r="I826" s="34"/>
    </row>
    <row r="827" spans="2:9" ht="15.75" customHeight="1">
      <c r="B827" s="32"/>
      <c r="C827" s="32"/>
      <c r="E827" s="33"/>
      <c r="I827" s="34"/>
    </row>
    <row r="828" spans="2:9" ht="15.75" customHeight="1">
      <c r="B828" s="32"/>
      <c r="C828" s="32"/>
      <c r="E828" s="33"/>
      <c r="I828" s="34"/>
    </row>
    <row r="829" spans="2:9" ht="15.75" customHeight="1">
      <c r="B829" s="32"/>
      <c r="C829" s="32"/>
      <c r="E829" s="33"/>
      <c r="I829" s="34"/>
    </row>
    <row r="830" spans="2:9" ht="15.75" customHeight="1">
      <c r="B830" s="32"/>
      <c r="C830" s="32"/>
      <c r="E830" s="33"/>
      <c r="I830" s="34"/>
    </row>
    <row r="831" spans="2:9" ht="15.75" customHeight="1">
      <c r="B831" s="32"/>
      <c r="C831" s="32"/>
      <c r="E831" s="33"/>
      <c r="I831" s="34"/>
    </row>
    <row r="832" spans="2:9" ht="15.75" customHeight="1">
      <c r="B832" s="32"/>
      <c r="C832" s="32"/>
      <c r="E832" s="33"/>
      <c r="I832" s="34"/>
    </row>
    <row r="833" spans="2:9" ht="15.75" customHeight="1">
      <c r="B833" s="32"/>
      <c r="C833" s="32"/>
      <c r="E833" s="33"/>
      <c r="I833" s="34"/>
    </row>
    <row r="834" spans="2:9" ht="15.75" customHeight="1">
      <c r="B834" s="32"/>
      <c r="C834" s="32"/>
      <c r="E834" s="33"/>
      <c r="I834" s="34"/>
    </row>
    <row r="835" spans="2:9" ht="15.75" customHeight="1">
      <c r="B835" s="32"/>
      <c r="C835" s="32"/>
      <c r="E835" s="33"/>
      <c r="I835" s="34"/>
    </row>
    <row r="836" spans="2:9" ht="15.75" customHeight="1">
      <c r="B836" s="32"/>
      <c r="C836" s="32"/>
      <c r="E836" s="33"/>
      <c r="I836" s="34"/>
    </row>
    <row r="837" spans="2:9" ht="15.75" customHeight="1">
      <c r="B837" s="32"/>
      <c r="C837" s="32"/>
      <c r="E837" s="33"/>
      <c r="I837" s="34"/>
    </row>
    <row r="838" spans="2:9" ht="15.75" customHeight="1">
      <c r="B838" s="32"/>
      <c r="C838" s="32"/>
      <c r="E838" s="33"/>
      <c r="I838" s="34"/>
    </row>
    <row r="839" spans="2:9" ht="15.75" customHeight="1">
      <c r="B839" s="32"/>
      <c r="C839" s="32"/>
      <c r="E839" s="33"/>
      <c r="I839" s="34"/>
    </row>
    <row r="840" spans="2:9" ht="15.75" customHeight="1">
      <c r="B840" s="32"/>
      <c r="C840" s="32"/>
      <c r="E840" s="33"/>
      <c r="I840" s="34"/>
    </row>
    <row r="841" spans="2:9" ht="15.75" customHeight="1">
      <c r="B841" s="32"/>
      <c r="C841" s="32"/>
      <c r="E841" s="33"/>
      <c r="I841" s="34"/>
    </row>
    <row r="842" spans="2:9" ht="15.75" customHeight="1">
      <c r="B842" s="32"/>
      <c r="C842" s="32"/>
      <c r="E842" s="33"/>
      <c r="I842" s="34"/>
    </row>
    <row r="843" spans="2:9" ht="15.75" customHeight="1">
      <c r="B843" s="32"/>
      <c r="C843" s="32"/>
      <c r="E843" s="33"/>
      <c r="I843" s="34"/>
    </row>
    <row r="844" spans="2:9" ht="15.75" customHeight="1">
      <c r="B844" s="32"/>
      <c r="C844" s="32"/>
      <c r="E844" s="33"/>
      <c r="I844" s="34"/>
    </row>
    <row r="845" spans="2:9" ht="15.75" customHeight="1">
      <c r="B845" s="32"/>
      <c r="C845" s="32"/>
      <c r="E845" s="33"/>
      <c r="I845" s="34"/>
    </row>
    <row r="846" spans="2:9" ht="15.75" customHeight="1">
      <c r="B846" s="32"/>
      <c r="C846" s="32"/>
      <c r="E846" s="33"/>
      <c r="I846" s="34"/>
    </row>
    <row r="847" spans="2:9" ht="15.75" customHeight="1">
      <c r="B847" s="32"/>
      <c r="C847" s="32"/>
      <c r="E847" s="33"/>
      <c r="I847" s="34"/>
    </row>
    <row r="848" spans="2:9" ht="15.75" customHeight="1">
      <c r="B848" s="32"/>
      <c r="C848" s="32"/>
      <c r="E848" s="33"/>
      <c r="I848" s="34"/>
    </row>
    <row r="849" spans="2:9" ht="15.75" customHeight="1">
      <c r="B849" s="32"/>
      <c r="C849" s="32"/>
      <c r="E849" s="33"/>
      <c r="I849" s="34"/>
    </row>
    <row r="850" spans="2:9" ht="15.75" customHeight="1">
      <c r="B850" s="32"/>
      <c r="C850" s="32"/>
      <c r="E850" s="33"/>
      <c r="I850" s="34"/>
    </row>
    <row r="851" spans="2:9" ht="15.75" customHeight="1">
      <c r="B851" s="32"/>
      <c r="C851" s="32"/>
      <c r="E851" s="33"/>
      <c r="I851" s="34"/>
    </row>
    <row r="852" spans="2:9" ht="15.75" customHeight="1">
      <c r="B852" s="32"/>
      <c r="C852" s="32"/>
      <c r="E852" s="33"/>
      <c r="I852" s="34"/>
    </row>
    <row r="853" spans="2:9" ht="15.75" customHeight="1">
      <c r="B853" s="32"/>
      <c r="C853" s="32"/>
      <c r="E853" s="33"/>
      <c r="I853" s="34"/>
    </row>
    <row r="854" spans="2:9" ht="15.75" customHeight="1">
      <c r="B854" s="32"/>
      <c r="C854" s="32"/>
      <c r="E854" s="33"/>
      <c r="I854" s="34"/>
    </row>
    <row r="855" spans="2:9" ht="15.75" customHeight="1">
      <c r="B855" s="32"/>
      <c r="C855" s="32"/>
      <c r="E855" s="33"/>
      <c r="I855" s="34"/>
    </row>
    <row r="856" spans="2:9" ht="15.75" customHeight="1">
      <c r="B856" s="32"/>
      <c r="C856" s="32"/>
      <c r="E856" s="33"/>
      <c r="I856" s="34"/>
    </row>
    <row r="857" spans="2:9" ht="15.75" customHeight="1">
      <c r="B857" s="32"/>
      <c r="C857" s="32"/>
      <c r="E857" s="33"/>
      <c r="I857" s="34"/>
    </row>
    <row r="858" spans="2:9" ht="15.75" customHeight="1">
      <c r="B858" s="32"/>
      <c r="C858" s="32"/>
      <c r="E858" s="33"/>
      <c r="I858" s="34"/>
    </row>
    <row r="859" spans="2:9" ht="15.75" customHeight="1">
      <c r="B859" s="32"/>
      <c r="C859" s="32"/>
      <c r="E859" s="33"/>
      <c r="I859" s="34"/>
    </row>
    <row r="860" spans="2:9" ht="15.75" customHeight="1">
      <c r="B860" s="32"/>
      <c r="C860" s="32"/>
      <c r="E860" s="33"/>
      <c r="I860" s="34"/>
    </row>
    <row r="861" spans="2:9" ht="15.75" customHeight="1">
      <c r="B861" s="32"/>
      <c r="C861" s="32"/>
      <c r="E861" s="33"/>
      <c r="I861" s="34"/>
    </row>
    <row r="862" spans="2:9" ht="15.75" customHeight="1">
      <c r="B862" s="32"/>
      <c r="C862" s="32"/>
      <c r="E862" s="33"/>
      <c r="I862" s="34"/>
    </row>
    <row r="863" spans="2:9" ht="15.75" customHeight="1">
      <c r="B863" s="32"/>
      <c r="C863" s="32"/>
      <c r="E863" s="33"/>
      <c r="I863" s="34"/>
    </row>
    <row r="864" spans="2:9" ht="15.75" customHeight="1">
      <c r="B864" s="32"/>
      <c r="C864" s="32"/>
      <c r="E864" s="33"/>
      <c r="I864" s="34"/>
    </row>
    <row r="865" spans="2:9" ht="15.75" customHeight="1">
      <c r="B865" s="32"/>
      <c r="C865" s="32"/>
      <c r="E865" s="33"/>
      <c r="I865" s="34"/>
    </row>
    <row r="866" spans="2:9" ht="15.75" customHeight="1">
      <c r="B866" s="32"/>
      <c r="C866" s="32"/>
      <c r="E866" s="33"/>
      <c r="I866" s="34"/>
    </row>
    <row r="867" spans="2:9" ht="15.75" customHeight="1">
      <c r="B867" s="32"/>
      <c r="C867" s="32"/>
      <c r="E867" s="33"/>
      <c r="I867" s="34"/>
    </row>
    <row r="868" spans="2:9" ht="15.75" customHeight="1">
      <c r="B868" s="32"/>
      <c r="C868" s="32"/>
      <c r="E868" s="33"/>
      <c r="I868" s="34"/>
    </row>
    <row r="869" spans="2:9" ht="15.75" customHeight="1">
      <c r="B869" s="32"/>
      <c r="C869" s="32"/>
      <c r="E869" s="33"/>
      <c r="I869" s="34"/>
    </row>
    <row r="870" spans="2:9" ht="15.75" customHeight="1">
      <c r="B870" s="32"/>
      <c r="C870" s="32"/>
      <c r="E870" s="33"/>
      <c r="I870" s="34"/>
    </row>
    <row r="871" spans="2:9" ht="15.75" customHeight="1">
      <c r="B871" s="32"/>
      <c r="C871" s="32"/>
      <c r="E871" s="33"/>
      <c r="I871" s="34"/>
    </row>
    <row r="872" spans="2:9" ht="15.75" customHeight="1">
      <c r="B872" s="32"/>
      <c r="C872" s="32"/>
      <c r="E872" s="33"/>
      <c r="I872" s="34"/>
    </row>
    <row r="873" spans="2:9" ht="15.75" customHeight="1">
      <c r="B873" s="32"/>
      <c r="C873" s="32"/>
      <c r="E873" s="33"/>
      <c r="I873" s="34"/>
    </row>
    <row r="874" spans="2:9" ht="15.75" customHeight="1">
      <c r="B874" s="32"/>
      <c r="C874" s="32"/>
      <c r="E874" s="33"/>
      <c r="I874" s="34"/>
    </row>
    <row r="875" spans="2:9" ht="15.75" customHeight="1">
      <c r="B875" s="32"/>
      <c r="C875" s="32"/>
      <c r="E875" s="33"/>
      <c r="I875" s="34"/>
    </row>
    <row r="876" spans="2:9" ht="15.75" customHeight="1">
      <c r="B876" s="32"/>
      <c r="C876" s="32"/>
      <c r="E876" s="33"/>
      <c r="I876" s="34"/>
    </row>
    <row r="877" spans="2:9" ht="15.75" customHeight="1">
      <c r="B877" s="32"/>
      <c r="C877" s="32"/>
      <c r="E877" s="33"/>
      <c r="I877" s="34"/>
    </row>
    <row r="878" spans="2:9" ht="15.75" customHeight="1">
      <c r="B878" s="32"/>
      <c r="C878" s="32"/>
      <c r="E878" s="33"/>
      <c r="I878" s="34"/>
    </row>
    <row r="879" spans="2:9" ht="15.75" customHeight="1">
      <c r="B879" s="32"/>
      <c r="C879" s="32"/>
      <c r="E879" s="33"/>
      <c r="I879" s="34"/>
    </row>
    <row r="880" spans="2:9" ht="15.75" customHeight="1">
      <c r="B880" s="32"/>
      <c r="C880" s="32"/>
      <c r="E880" s="33"/>
      <c r="I880" s="34"/>
    </row>
    <row r="881" spans="2:9" ht="15.75" customHeight="1">
      <c r="B881" s="32"/>
      <c r="C881" s="32"/>
      <c r="E881" s="33"/>
      <c r="I881" s="34"/>
    </row>
    <row r="882" spans="2:9" ht="15.75" customHeight="1">
      <c r="B882" s="32"/>
      <c r="C882" s="32"/>
      <c r="E882" s="33"/>
      <c r="I882" s="34"/>
    </row>
    <row r="883" spans="2:9" ht="15.75" customHeight="1">
      <c r="B883" s="32"/>
      <c r="C883" s="32"/>
      <c r="E883" s="33"/>
      <c r="I883" s="34"/>
    </row>
    <row r="884" spans="2:9" ht="15.75" customHeight="1">
      <c r="B884" s="32"/>
      <c r="C884" s="32"/>
      <c r="E884" s="33"/>
      <c r="I884" s="34"/>
    </row>
    <row r="885" spans="2:9" ht="15.75" customHeight="1">
      <c r="B885" s="32"/>
      <c r="C885" s="32"/>
      <c r="E885" s="33"/>
      <c r="I885" s="34"/>
    </row>
    <row r="886" spans="2:9" ht="15.75" customHeight="1">
      <c r="B886" s="32"/>
      <c r="C886" s="32"/>
      <c r="E886" s="33"/>
      <c r="I886" s="34"/>
    </row>
    <row r="887" spans="2:9" ht="15.75" customHeight="1">
      <c r="B887" s="32"/>
      <c r="C887" s="32"/>
      <c r="E887" s="33"/>
      <c r="I887" s="34"/>
    </row>
    <row r="888" spans="2:9" ht="15.75" customHeight="1">
      <c r="B888" s="32"/>
      <c r="C888" s="32"/>
      <c r="E888" s="33"/>
      <c r="I888" s="34"/>
    </row>
    <row r="889" spans="2:9" ht="15.75" customHeight="1">
      <c r="B889" s="32"/>
      <c r="C889" s="32"/>
      <c r="E889" s="33"/>
      <c r="I889" s="34"/>
    </row>
    <row r="890" spans="2:9" ht="15.75" customHeight="1">
      <c r="B890" s="32"/>
      <c r="C890" s="32"/>
      <c r="E890" s="33"/>
      <c r="I890" s="34"/>
    </row>
    <row r="891" spans="2:9" ht="15.75" customHeight="1">
      <c r="B891" s="32"/>
      <c r="C891" s="32"/>
      <c r="E891" s="33"/>
      <c r="I891" s="34"/>
    </row>
    <row r="892" spans="2:9" ht="15.75" customHeight="1">
      <c r="B892" s="32"/>
      <c r="C892" s="32"/>
      <c r="E892" s="33"/>
      <c r="I892" s="34"/>
    </row>
    <row r="893" spans="2:9" ht="15.75" customHeight="1">
      <c r="B893" s="32"/>
      <c r="C893" s="32"/>
      <c r="E893" s="33"/>
      <c r="I893" s="34"/>
    </row>
    <row r="894" spans="2:9" ht="15.75" customHeight="1">
      <c r="B894" s="32"/>
      <c r="C894" s="32"/>
      <c r="E894" s="33"/>
      <c r="I894" s="34"/>
    </row>
    <row r="895" spans="2:9" ht="15.75" customHeight="1">
      <c r="B895" s="32"/>
      <c r="C895" s="32"/>
      <c r="E895" s="33"/>
      <c r="I895" s="34"/>
    </row>
    <row r="896" spans="2:9" ht="15.75" customHeight="1">
      <c r="B896" s="32"/>
      <c r="C896" s="32"/>
      <c r="E896" s="33"/>
      <c r="I896" s="34"/>
    </row>
    <row r="897" spans="2:9" ht="15.75" customHeight="1">
      <c r="B897" s="32"/>
      <c r="C897" s="32"/>
      <c r="E897" s="33"/>
      <c r="I897" s="34"/>
    </row>
    <row r="898" spans="2:9" ht="15.75" customHeight="1">
      <c r="B898" s="32"/>
      <c r="C898" s="32"/>
      <c r="E898" s="33"/>
      <c r="I898" s="34"/>
    </row>
    <row r="899" spans="2:9" ht="15.75" customHeight="1">
      <c r="B899" s="32"/>
      <c r="C899" s="32"/>
      <c r="E899" s="33"/>
      <c r="I899" s="34"/>
    </row>
    <row r="900" spans="2:9" ht="15.75" customHeight="1">
      <c r="B900" s="32"/>
      <c r="C900" s="32"/>
      <c r="E900" s="33"/>
      <c r="I900" s="34"/>
    </row>
    <row r="901" spans="2:9" ht="15.75" customHeight="1">
      <c r="B901" s="32"/>
      <c r="C901" s="32"/>
      <c r="E901" s="33"/>
      <c r="I901" s="34"/>
    </row>
    <row r="902" spans="2:9" ht="15.75" customHeight="1">
      <c r="B902" s="32"/>
      <c r="C902" s="32"/>
      <c r="E902" s="33"/>
      <c r="I902" s="34"/>
    </row>
    <row r="903" spans="2:9" ht="15.75" customHeight="1">
      <c r="B903" s="32"/>
      <c r="C903" s="32"/>
      <c r="E903" s="33"/>
      <c r="I903" s="34"/>
    </row>
    <row r="904" spans="2:9" ht="15.75" customHeight="1">
      <c r="B904" s="32"/>
      <c r="C904" s="32"/>
      <c r="E904" s="33"/>
      <c r="I904" s="34"/>
    </row>
    <row r="905" spans="2:9" ht="15.75" customHeight="1">
      <c r="B905" s="32"/>
      <c r="C905" s="32"/>
      <c r="E905" s="33"/>
      <c r="I905" s="34"/>
    </row>
    <row r="906" spans="2:9" ht="15.75" customHeight="1">
      <c r="B906" s="32"/>
      <c r="C906" s="32"/>
      <c r="E906" s="33"/>
      <c r="I906" s="34"/>
    </row>
    <row r="907" spans="2:9" ht="15.75" customHeight="1">
      <c r="B907" s="32"/>
      <c r="C907" s="32"/>
      <c r="E907" s="33"/>
      <c r="I907" s="34"/>
    </row>
    <row r="908" spans="2:9" ht="15.75" customHeight="1">
      <c r="B908" s="32"/>
      <c r="C908" s="32"/>
      <c r="E908" s="33"/>
      <c r="I908" s="34"/>
    </row>
    <row r="909" spans="2:9" ht="15.75" customHeight="1">
      <c r="B909" s="32"/>
      <c r="C909" s="32"/>
      <c r="E909" s="33"/>
      <c r="I909" s="34"/>
    </row>
    <row r="910" spans="2:9" ht="15.75" customHeight="1">
      <c r="B910" s="32"/>
      <c r="C910" s="32"/>
      <c r="E910" s="33"/>
      <c r="I910" s="34"/>
    </row>
    <row r="911" spans="2:9" ht="15.75" customHeight="1">
      <c r="B911" s="32"/>
      <c r="C911" s="32"/>
      <c r="E911" s="33"/>
      <c r="I911" s="34"/>
    </row>
    <row r="912" spans="2:9" ht="15.75" customHeight="1">
      <c r="B912" s="32"/>
      <c r="C912" s="32"/>
      <c r="E912" s="33"/>
      <c r="I912" s="34"/>
    </row>
    <row r="913" spans="2:9" ht="15.75" customHeight="1">
      <c r="B913" s="32"/>
      <c r="C913" s="32"/>
      <c r="E913" s="33"/>
      <c r="I913" s="34"/>
    </row>
    <row r="914" spans="2:9" ht="15.75" customHeight="1">
      <c r="B914" s="32"/>
      <c r="C914" s="32"/>
      <c r="E914" s="33"/>
      <c r="I914" s="34"/>
    </row>
    <row r="915" spans="2:9" ht="15.75" customHeight="1">
      <c r="B915" s="32"/>
      <c r="C915" s="32"/>
      <c r="E915" s="33"/>
      <c r="I915" s="34"/>
    </row>
    <row r="916" spans="2:9" ht="15.75" customHeight="1">
      <c r="B916" s="32"/>
      <c r="C916" s="32"/>
      <c r="E916" s="33"/>
      <c r="I916" s="34"/>
    </row>
    <row r="917" spans="2:9" ht="15.75" customHeight="1">
      <c r="B917" s="32"/>
      <c r="C917" s="32"/>
      <c r="E917" s="33"/>
      <c r="I917" s="34"/>
    </row>
    <row r="918" spans="2:9" ht="15.75" customHeight="1">
      <c r="B918" s="32"/>
      <c r="C918" s="32"/>
      <c r="E918" s="33"/>
      <c r="I918" s="34"/>
    </row>
    <row r="919" spans="2:9" ht="15.75" customHeight="1">
      <c r="B919" s="32"/>
      <c r="C919" s="32"/>
      <c r="E919" s="33"/>
      <c r="I919" s="34"/>
    </row>
    <row r="920" spans="2:9" ht="15.75" customHeight="1">
      <c r="B920" s="32"/>
      <c r="C920" s="32"/>
      <c r="E920" s="33"/>
      <c r="I920" s="34"/>
    </row>
    <row r="921" spans="2:9" ht="15.75" customHeight="1">
      <c r="B921" s="32"/>
      <c r="C921" s="32"/>
      <c r="E921" s="33"/>
      <c r="I921" s="34"/>
    </row>
    <row r="922" spans="2:9" ht="15.75" customHeight="1">
      <c r="B922" s="32"/>
      <c r="C922" s="32"/>
      <c r="E922" s="33"/>
      <c r="I922" s="34"/>
    </row>
    <row r="923" spans="2:9" ht="15.75" customHeight="1">
      <c r="B923" s="32"/>
      <c r="C923" s="32"/>
      <c r="E923" s="33"/>
      <c r="I923" s="34"/>
    </row>
    <row r="924" spans="2:9" ht="15.75" customHeight="1">
      <c r="B924" s="32"/>
      <c r="C924" s="32"/>
      <c r="E924" s="33"/>
      <c r="I924" s="34"/>
    </row>
    <row r="925" spans="2:9" ht="15.75" customHeight="1">
      <c r="B925" s="32"/>
      <c r="C925" s="32"/>
      <c r="E925" s="33"/>
      <c r="I925" s="34"/>
    </row>
    <row r="926" spans="2:9" ht="15.75" customHeight="1">
      <c r="B926" s="32"/>
      <c r="C926" s="32"/>
      <c r="E926" s="33"/>
      <c r="I926" s="34"/>
    </row>
    <row r="927" spans="2:9" ht="15.75" customHeight="1">
      <c r="B927" s="32"/>
      <c r="C927" s="32"/>
      <c r="E927" s="33"/>
      <c r="I927" s="34"/>
    </row>
    <row r="928" spans="2:9" ht="15.75" customHeight="1">
      <c r="B928" s="32"/>
      <c r="C928" s="32"/>
      <c r="E928" s="33"/>
      <c r="I928" s="34"/>
    </row>
    <row r="929" spans="2:9" ht="15.75" customHeight="1">
      <c r="B929" s="32"/>
      <c r="C929" s="32"/>
      <c r="E929" s="33"/>
      <c r="I929" s="34"/>
    </row>
    <row r="930" spans="2:9" ht="15.75" customHeight="1">
      <c r="B930" s="32"/>
      <c r="C930" s="32"/>
      <c r="E930" s="33"/>
      <c r="I930" s="34"/>
    </row>
    <row r="931" spans="2:9" ht="15.75" customHeight="1">
      <c r="B931" s="32"/>
      <c r="C931" s="32"/>
      <c r="E931" s="33"/>
      <c r="I931" s="34"/>
    </row>
    <row r="932" spans="2:9" ht="15.75" customHeight="1">
      <c r="B932" s="32"/>
      <c r="C932" s="32"/>
      <c r="E932" s="33"/>
      <c r="I932" s="34"/>
    </row>
    <row r="933" spans="2:9" ht="15.75" customHeight="1">
      <c r="B933" s="32"/>
      <c r="C933" s="32"/>
      <c r="E933" s="33"/>
      <c r="I933" s="34"/>
    </row>
    <row r="934" spans="2:9" ht="15.75" customHeight="1">
      <c r="B934" s="32"/>
      <c r="C934" s="32"/>
      <c r="E934" s="33"/>
      <c r="I934" s="34"/>
    </row>
    <row r="935" spans="2:9" ht="15.75" customHeight="1">
      <c r="B935" s="32"/>
      <c r="C935" s="32"/>
      <c r="E935" s="33"/>
      <c r="I935" s="34"/>
    </row>
    <row r="936" spans="2:9" ht="15.75" customHeight="1">
      <c r="B936" s="32"/>
      <c r="C936" s="32"/>
      <c r="E936" s="33"/>
      <c r="I936" s="34"/>
    </row>
    <row r="937" spans="2:9" ht="15.75" customHeight="1">
      <c r="B937" s="32"/>
      <c r="C937" s="32"/>
      <c r="E937" s="33"/>
      <c r="I937" s="34"/>
    </row>
    <row r="938" spans="2:9" ht="15.75" customHeight="1">
      <c r="B938" s="32"/>
      <c r="C938" s="32"/>
      <c r="E938" s="33"/>
      <c r="I938" s="34"/>
    </row>
    <row r="939" spans="2:9" ht="15.75" customHeight="1">
      <c r="B939" s="32"/>
      <c r="C939" s="32"/>
      <c r="E939" s="33"/>
      <c r="I939" s="34"/>
    </row>
    <row r="940" spans="2:9" ht="15.75" customHeight="1">
      <c r="B940" s="32"/>
      <c r="C940" s="32"/>
      <c r="E940" s="33"/>
      <c r="I940" s="34"/>
    </row>
    <row r="941" spans="2:9" ht="15.75" customHeight="1">
      <c r="B941" s="32"/>
      <c r="C941" s="32"/>
      <c r="E941" s="33"/>
      <c r="I941" s="34"/>
    </row>
    <row r="942" spans="2:9" ht="15.75" customHeight="1">
      <c r="B942" s="32"/>
      <c r="C942" s="32"/>
      <c r="E942" s="33"/>
      <c r="I942" s="34"/>
    </row>
    <row r="943" spans="2:9" ht="15.75" customHeight="1">
      <c r="B943" s="32"/>
      <c r="C943" s="32"/>
      <c r="E943" s="33"/>
      <c r="I943" s="34"/>
    </row>
    <row r="944" spans="2:9" ht="15.75" customHeight="1">
      <c r="B944" s="32"/>
      <c r="C944" s="32"/>
      <c r="E944" s="33"/>
      <c r="I944" s="34"/>
    </row>
    <row r="945" spans="2:9" ht="15.75" customHeight="1">
      <c r="B945" s="32"/>
      <c r="C945" s="32"/>
      <c r="E945" s="33"/>
      <c r="I945" s="34"/>
    </row>
    <row r="946" spans="2:9" ht="15.75" customHeight="1">
      <c r="B946" s="32"/>
      <c r="C946" s="32"/>
      <c r="E946" s="33"/>
      <c r="I946" s="34"/>
    </row>
    <row r="947" spans="2:9" ht="15.75" customHeight="1">
      <c r="B947" s="32"/>
      <c r="C947" s="32"/>
      <c r="E947" s="33"/>
      <c r="I947" s="34"/>
    </row>
    <row r="948" spans="2:9" ht="15.75" customHeight="1">
      <c r="B948" s="32"/>
      <c r="C948" s="32"/>
      <c r="E948" s="33"/>
      <c r="I948" s="34"/>
    </row>
    <row r="949" spans="2:9" ht="15.75" customHeight="1">
      <c r="B949" s="32"/>
      <c r="C949" s="32"/>
      <c r="E949" s="33"/>
      <c r="I949" s="34"/>
    </row>
    <row r="950" spans="2:9" ht="15.75" customHeight="1">
      <c r="B950" s="32"/>
      <c r="C950" s="32"/>
      <c r="E950" s="33"/>
      <c r="I950" s="34"/>
    </row>
    <row r="951" spans="2:9" ht="15.75" customHeight="1">
      <c r="B951" s="32"/>
      <c r="C951" s="32"/>
      <c r="E951" s="33"/>
      <c r="I951" s="34"/>
    </row>
    <row r="952" spans="2:9" ht="15.75" customHeight="1">
      <c r="B952" s="32"/>
      <c r="C952" s="32"/>
      <c r="E952" s="33"/>
      <c r="I952" s="34"/>
    </row>
    <row r="953" spans="2:9" ht="15.75" customHeight="1">
      <c r="B953" s="32"/>
      <c r="C953" s="32"/>
      <c r="E953" s="33"/>
      <c r="I953" s="34"/>
    </row>
    <row r="954" spans="2:9" ht="15.75" customHeight="1">
      <c r="B954" s="32"/>
      <c r="C954" s="32"/>
      <c r="E954" s="33"/>
      <c r="I954" s="34"/>
    </row>
    <row r="955" spans="2:9" ht="15.75" customHeight="1">
      <c r="B955" s="32"/>
      <c r="C955" s="32"/>
      <c r="E955" s="33"/>
      <c r="I955" s="34"/>
    </row>
    <row r="956" spans="2:9" ht="15.75" customHeight="1">
      <c r="B956" s="32"/>
      <c r="C956" s="32"/>
      <c r="E956" s="33"/>
      <c r="I956" s="34"/>
    </row>
    <row r="957" spans="2:9" ht="15.75" customHeight="1">
      <c r="B957" s="32"/>
      <c r="C957" s="32"/>
      <c r="E957" s="33"/>
      <c r="I957" s="34"/>
    </row>
    <row r="958" spans="2:9" ht="15.75" customHeight="1">
      <c r="B958" s="32"/>
      <c r="C958" s="32"/>
      <c r="E958" s="33"/>
      <c r="I958" s="34"/>
    </row>
    <row r="959" spans="2:9" ht="15.75" customHeight="1">
      <c r="B959" s="32"/>
      <c r="C959" s="32"/>
      <c r="E959" s="33"/>
      <c r="I959" s="34"/>
    </row>
    <row r="960" spans="2:9" ht="15.75" customHeight="1">
      <c r="B960" s="32"/>
      <c r="C960" s="32"/>
      <c r="E960" s="33"/>
      <c r="I960" s="34"/>
    </row>
    <row r="961" spans="2:9" ht="15.75" customHeight="1">
      <c r="B961" s="32"/>
      <c r="C961" s="32"/>
      <c r="E961" s="33"/>
      <c r="I961" s="34"/>
    </row>
    <row r="962" spans="2:9" ht="15.75" customHeight="1">
      <c r="B962" s="32"/>
      <c r="C962" s="32"/>
      <c r="E962" s="33"/>
      <c r="I962" s="34"/>
    </row>
    <row r="963" spans="2:9" ht="15.75" customHeight="1">
      <c r="B963" s="32"/>
      <c r="C963" s="32"/>
      <c r="E963" s="33"/>
      <c r="I963" s="34"/>
    </row>
    <row r="964" spans="2:9" ht="15.75" customHeight="1">
      <c r="B964" s="32"/>
      <c r="C964" s="32"/>
      <c r="E964" s="33"/>
      <c r="I964" s="34"/>
    </row>
    <row r="965" spans="2:9" ht="15.75" customHeight="1">
      <c r="B965" s="32"/>
      <c r="C965" s="32"/>
      <c r="E965" s="33"/>
      <c r="I965" s="34"/>
    </row>
    <row r="966" spans="2:9" ht="15.75" customHeight="1">
      <c r="B966" s="32"/>
      <c r="C966" s="32"/>
      <c r="E966" s="33"/>
      <c r="I966" s="34"/>
    </row>
    <row r="967" spans="2:9" ht="15.75" customHeight="1">
      <c r="B967" s="32"/>
      <c r="C967" s="32"/>
      <c r="E967" s="33"/>
      <c r="I967" s="34"/>
    </row>
    <row r="968" spans="2:9" ht="15.75" customHeight="1">
      <c r="B968" s="32"/>
      <c r="C968" s="32"/>
      <c r="E968" s="33"/>
      <c r="I968" s="34"/>
    </row>
    <row r="969" spans="2:9" ht="15.75" customHeight="1">
      <c r="B969" s="32"/>
      <c r="C969" s="32"/>
      <c r="E969" s="33"/>
      <c r="I969" s="34"/>
    </row>
    <row r="970" spans="2:9" ht="15.75" customHeight="1">
      <c r="B970" s="32"/>
      <c r="C970" s="32"/>
      <c r="E970" s="33"/>
      <c r="I970" s="34"/>
    </row>
    <row r="971" spans="2:9" ht="15.75" customHeight="1">
      <c r="B971" s="32"/>
      <c r="C971" s="32"/>
      <c r="E971" s="33"/>
      <c r="I971" s="34"/>
    </row>
    <row r="972" spans="2:9" ht="15.75" customHeight="1">
      <c r="B972" s="32"/>
      <c r="C972" s="32"/>
      <c r="E972" s="33"/>
      <c r="I972" s="34"/>
    </row>
    <row r="973" spans="2:9" ht="15.75" customHeight="1">
      <c r="B973" s="32"/>
      <c r="C973" s="32"/>
      <c r="E973" s="33"/>
      <c r="I973" s="34"/>
    </row>
    <row r="974" spans="2:9" ht="15.75" customHeight="1">
      <c r="B974" s="32"/>
      <c r="C974" s="32"/>
      <c r="E974" s="33"/>
      <c r="I974" s="34"/>
    </row>
    <row r="975" spans="2:9" ht="15.75" customHeight="1">
      <c r="B975" s="32"/>
      <c r="C975" s="32"/>
      <c r="E975" s="33"/>
      <c r="I975" s="34"/>
    </row>
    <row r="976" spans="2:9" ht="15.75" customHeight="1">
      <c r="B976" s="32"/>
      <c r="C976" s="32"/>
      <c r="E976" s="33"/>
      <c r="I976" s="34"/>
    </row>
    <row r="977" spans="2:9" ht="15.75" customHeight="1">
      <c r="B977" s="32"/>
      <c r="C977" s="32"/>
      <c r="E977" s="33"/>
      <c r="I977" s="34"/>
    </row>
    <row r="978" spans="2:9" ht="15.75" customHeight="1">
      <c r="B978" s="32"/>
      <c r="C978" s="32"/>
      <c r="E978" s="33"/>
      <c r="I978" s="34"/>
    </row>
    <row r="979" spans="2:9" ht="15.75" customHeight="1">
      <c r="B979" s="32"/>
      <c r="C979" s="32"/>
      <c r="E979" s="33"/>
      <c r="I979" s="34"/>
    </row>
    <row r="980" spans="2:9" ht="15.75" customHeight="1">
      <c r="B980" s="32"/>
      <c r="C980" s="32"/>
      <c r="E980" s="33"/>
      <c r="I980" s="34"/>
    </row>
    <row r="981" spans="2:9" ht="15.75" customHeight="1">
      <c r="B981" s="32"/>
      <c r="C981" s="32"/>
      <c r="E981" s="33"/>
      <c r="I981" s="34"/>
    </row>
    <row r="982" spans="2:9" ht="15.75" customHeight="1">
      <c r="B982" s="32"/>
      <c r="C982" s="32"/>
      <c r="E982" s="33"/>
      <c r="I982" s="34"/>
    </row>
    <row r="983" spans="2:9" ht="15.75" customHeight="1">
      <c r="B983" s="32"/>
      <c r="C983" s="32"/>
      <c r="E983" s="33"/>
      <c r="I983" s="34"/>
    </row>
  </sheetData>
  <autoFilter ref="O4:Y586"/>
  <mergeCells count="30">
    <mergeCell ref="X3:Z3"/>
    <mergeCell ref="AA1:AE1"/>
    <mergeCell ref="AA3:AA4"/>
    <mergeCell ref="AB3:AB4"/>
    <mergeCell ref="AC3:AC4"/>
    <mergeCell ref="AD3:AD4"/>
    <mergeCell ref="AE3:AE4"/>
    <mergeCell ref="O1:Z1"/>
    <mergeCell ref="X2:Z2"/>
    <mergeCell ref="U3:V3"/>
    <mergeCell ref="O3:Q3"/>
    <mergeCell ref="O2:Q2"/>
    <mergeCell ref="R2:T2"/>
    <mergeCell ref="R3:T3"/>
    <mergeCell ref="U2:W2"/>
    <mergeCell ref="A1:N1"/>
    <mergeCell ref="K2:K3"/>
    <mergeCell ref="N3:N4"/>
    <mergeCell ref="L2:M3"/>
    <mergeCell ref="A585:J585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</mergeCells>
  <conditionalFormatting sqref="B1:B1048576">
    <cfRule type="duplicateValues" dxfId="0" priority="1"/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workbookViewId="0">
      <selection activeCell="A22" sqref="A22"/>
    </sheetView>
  </sheetViews>
  <sheetFormatPr baseColWidth="10" defaultColWidth="11" defaultRowHeight="15"/>
  <cols>
    <col min="1" max="1" width="26.5703125" customWidth="1"/>
    <col min="2" max="2" width="159.7109375" customWidth="1"/>
  </cols>
  <sheetData>
    <row r="2" spans="1:9" ht="15" customHeight="1">
      <c r="A2" s="1" t="s">
        <v>1078</v>
      </c>
      <c r="B2" s="1"/>
      <c r="C2" s="1"/>
      <c r="D2" s="1"/>
      <c r="E2" s="1"/>
      <c r="F2" s="1"/>
      <c r="G2" s="1"/>
      <c r="H2" s="1"/>
      <c r="I2" s="1"/>
    </row>
    <row r="3" spans="1:9" ht="15" customHeight="1">
      <c r="A3" s="110" t="s">
        <v>1079</v>
      </c>
      <c r="B3" s="110"/>
      <c r="C3" s="1"/>
      <c r="D3" s="1"/>
      <c r="E3" s="1"/>
      <c r="F3" s="1"/>
      <c r="G3" s="1"/>
      <c r="H3" s="1"/>
      <c r="I3" s="1"/>
    </row>
    <row r="5" spans="1:9" ht="51">
      <c r="A5" s="2" t="s">
        <v>15</v>
      </c>
      <c r="B5" s="3" t="s">
        <v>1080</v>
      </c>
    </row>
    <row r="6" spans="1:9">
      <c r="A6" s="2" t="s">
        <v>19</v>
      </c>
      <c r="B6" s="4" t="s">
        <v>1081</v>
      </c>
    </row>
    <row r="7" spans="1:9">
      <c r="A7" s="5" t="s">
        <v>20</v>
      </c>
      <c r="B7" s="6" t="s">
        <v>1082</v>
      </c>
    </row>
    <row r="8" spans="1:9">
      <c r="A8" s="5" t="s">
        <v>21</v>
      </c>
      <c r="B8" s="6" t="s">
        <v>1083</v>
      </c>
    </row>
    <row r="9" spans="1:9">
      <c r="A9" s="5" t="s">
        <v>22</v>
      </c>
      <c r="B9" s="6" t="s">
        <v>1084</v>
      </c>
    </row>
    <row r="10" spans="1:9">
      <c r="A10" s="7" t="s">
        <v>23</v>
      </c>
      <c r="B10" s="6" t="s">
        <v>1085</v>
      </c>
    </row>
    <row r="11" spans="1:9">
      <c r="A11" s="5" t="s">
        <v>24</v>
      </c>
      <c r="B11" s="6" t="s">
        <v>1086</v>
      </c>
    </row>
    <row r="12" spans="1:9">
      <c r="A12" s="5" t="s">
        <v>25</v>
      </c>
      <c r="B12" s="6" t="s">
        <v>1087</v>
      </c>
    </row>
    <row r="13" spans="1:9">
      <c r="A13" s="5" t="s">
        <v>26</v>
      </c>
      <c r="B13" s="6" t="s">
        <v>1088</v>
      </c>
    </row>
    <row r="14" spans="1:9">
      <c r="A14" s="8" t="s">
        <v>27</v>
      </c>
      <c r="B14" s="6" t="s">
        <v>1089</v>
      </c>
    </row>
    <row r="16" spans="1:9">
      <c r="A16" s="9" t="s">
        <v>1090</v>
      </c>
      <c r="B16" s="9" t="s">
        <v>1091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REGULADOS</vt:lpstr>
      <vt:lpstr>INSTRUCCIONES DILIGENCIAMIENTO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Ramon Bueno</cp:lastModifiedBy>
  <dcterms:created xsi:type="dcterms:W3CDTF">2026-03-10T21:47:00Z</dcterms:created>
  <dcterms:modified xsi:type="dcterms:W3CDTF">2026-06-05T19:30:21Z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E8FAF488909944FD88B16009D920DF94_12</vt:lpwstr>
  </property>
  <property fmtid="{D5CDD505-2E9C-101B-9397-08002B2CF9AE}" pid="3" name="KSOProductBuildVer">
    <vt:lpwstr>3082-12.1.0.26372</vt:lpwstr>
  </property>
  <property fmtid="{D5CDD505-2E9C-101B-9397-08002B2CF9AE}" pid="4" name="CalculationRule">
    <vt:i4>0</vt:i4>
  </property>
</Properties>
</file>