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sena4-my.sharepoint.com/personal/masotomayor_sena_edu_co/Documents/2025 SENA/BIENES Y SERVICIOS 2025/BIENES Y SERVICIOS 2026/PROCESO 1 MATERIALES FORMACIÓN/FORMATO OFERTAS ECONOMICAS (TODOS LOS LOTES)/"/>
    </mc:Choice>
  </mc:AlternateContent>
  <xr:revisionPtr revIDLastSave="118" documentId="11_596FFD73F5A0072285BA4DBAAFEA51065B7F10EF" xr6:coauthVersionLast="47" xr6:coauthVersionMax="47" xr10:uidLastSave="{1643B7E6-83CB-4AA8-9E7B-3C1EB81345BD}"/>
  <bookViews>
    <workbookView xWindow="-108" yWindow="-108" windowWidth="23256" windowHeight="13896" tabRatio="601" firstSheet="1" activeTab="1" xr2:uid="{00000000-000D-0000-FFFF-FFFF00000000}"/>
  </bookViews>
  <sheets>
    <sheet name="SOFTWARE - AJUSTE DE CANTIDADES" sheetId="3" state="hidden" r:id="rId1"/>
    <sheet name="FORMATO OFERTA ECONÓMICA" sheetId="5" r:id="rId2"/>
  </sheets>
  <definedNames>
    <definedName name="_xlnm.Print_Area" localSheetId="1">'FORMATO OFERTA ECONÓMICA'!$B$3:$G$82</definedName>
    <definedName name="_xlnm.Print_Area" localSheetId="0">'SOFTWARE - AJUSTE DE CANTIDADES'!$B$3:$J$34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2" i="5" l="1"/>
  <c r="I82" i="5" l="1"/>
  <c r="L34" i="3" l="1"/>
  <c r="H34" i="3"/>
  <c r="N33" i="3"/>
  <c r="O33" i="3" s="1"/>
  <c r="M33" i="3"/>
  <c r="J33" i="3"/>
  <c r="K33" i="3" s="1"/>
  <c r="I33" i="3"/>
  <c r="N32" i="3"/>
  <c r="O32" i="3" s="1"/>
  <c r="M32" i="3"/>
  <c r="J32" i="3"/>
  <c r="K32" i="3" s="1"/>
  <c r="Q32" i="3" s="1"/>
  <c r="I32" i="3"/>
  <c r="N31" i="3"/>
  <c r="O31" i="3" s="1"/>
  <c r="M31" i="3"/>
  <c r="J31" i="3"/>
  <c r="K31" i="3" s="1"/>
  <c r="I31" i="3"/>
  <c r="N30" i="3"/>
  <c r="O30" i="3" s="1"/>
  <c r="M30" i="3"/>
  <c r="J30" i="3"/>
  <c r="K30" i="3" s="1"/>
  <c r="I30" i="3"/>
  <c r="N29" i="3"/>
  <c r="O29" i="3" s="1"/>
  <c r="M29" i="3"/>
  <c r="J29" i="3"/>
  <c r="K29" i="3" s="1"/>
  <c r="I29" i="3"/>
  <c r="N28" i="3"/>
  <c r="O28" i="3" s="1"/>
  <c r="M28" i="3"/>
  <c r="J28" i="3"/>
  <c r="K28" i="3" s="1"/>
  <c r="Q28" i="3" s="1"/>
  <c r="I28" i="3"/>
  <c r="N27" i="3"/>
  <c r="O27" i="3" s="1"/>
  <c r="M27" i="3"/>
  <c r="J27" i="3"/>
  <c r="K27" i="3" s="1"/>
  <c r="I27" i="3"/>
  <c r="N26" i="3"/>
  <c r="O26" i="3" s="1"/>
  <c r="M26" i="3"/>
  <c r="J26" i="3"/>
  <c r="K26" i="3" s="1"/>
  <c r="I26" i="3"/>
  <c r="N25" i="3"/>
  <c r="O25" i="3" s="1"/>
  <c r="M25" i="3"/>
  <c r="J25" i="3"/>
  <c r="K25" i="3" s="1"/>
  <c r="I25" i="3"/>
  <c r="N24" i="3"/>
  <c r="O24" i="3" s="1"/>
  <c r="M24" i="3"/>
  <c r="J24" i="3"/>
  <c r="K24" i="3" s="1"/>
  <c r="Q24" i="3" s="1"/>
  <c r="I24" i="3"/>
  <c r="N23" i="3"/>
  <c r="O23" i="3" s="1"/>
  <c r="M23" i="3"/>
  <c r="J23" i="3"/>
  <c r="K23" i="3" s="1"/>
  <c r="I23" i="3"/>
  <c r="N22" i="3"/>
  <c r="O22" i="3" s="1"/>
  <c r="M22" i="3"/>
  <c r="J22" i="3"/>
  <c r="K22" i="3" s="1"/>
  <c r="I22" i="3"/>
  <c r="N21" i="3"/>
  <c r="O21" i="3" s="1"/>
  <c r="M21" i="3"/>
  <c r="J21" i="3"/>
  <c r="K21" i="3" s="1"/>
  <c r="I21" i="3"/>
  <c r="N20" i="3"/>
  <c r="O20" i="3" s="1"/>
  <c r="M20" i="3"/>
  <c r="J20" i="3"/>
  <c r="K20" i="3" s="1"/>
  <c r="Q20" i="3" s="1"/>
  <c r="I20" i="3"/>
  <c r="N19" i="3"/>
  <c r="O19" i="3" s="1"/>
  <c r="M19" i="3"/>
  <c r="J19" i="3"/>
  <c r="K19" i="3" s="1"/>
  <c r="I19" i="3"/>
  <c r="N18" i="3"/>
  <c r="O18" i="3" s="1"/>
  <c r="M18" i="3"/>
  <c r="J18" i="3"/>
  <c r="K18" i="3" s="1"/>
  <c r="Q18" i="3" s="1"/>
  <c r="I18" i="3"/>
  <c r="N17" i="3"/>
  <c r="O17" i="3" s="1"/>
  <c r="M17" i="3"/>
  <c r="J17" i="3"/>
  <c r="I17" i="3"/>
  <c r="N16" i="3"/>
  <c r="O16" i="3" s="1"/>
  <c r="M16" i="3"/>
  <c r="J16" i="3"/>
  <c r="K16" i="3" s="1"/>
  <c r="I16" i="3"/>
  <c r="N15" i="3"/>
  <c r="O15" i="3" s="1"/>
  <c r="M15" i="3"/>
  <c r="J15" i="3"/>
  <c r="K15" i="3" s="1"/>
  <c r="I15" i="3"/>
  <c r="N14" i="3"/>
  <c r="M14" i="3"/>
  <c r="J14" i="3"/>
  <c r="K14" i="3" s="1"/>
  <c r="I14" i="3"/>
  <c r="N13" i="3"/>
  <c r="O13" i="3" s="1"/>
  <c r="M13" i="3"/>
  <c r="J13" i="3"/>
  <c r="P13" i="3" s="1"/>
  <c r="I13" i="3"/>
  <c r="N12" i="3"/>
  <c r="O12" i="3" s="1"/>
  <c r="M12" i="3"/>
  <c r="J12" i="3"/>
  <c r="I12" i="3"/>
  <c r="N11" i="3"/>
  <c r="O11" i="3" s="1"/>
  <c r="M11" i="3"/>
  <c r="J11" i="3"/>
  <c r="I11" i="3"/>
  <c r="N10" i="3"/>
  <c r="M10" i="3"/>
  <c r="J10" i="3"/>
  <c r="K10" i="3" s="1"/>
  <c r="I10" i="3"/>
  <c r="N9" i="3"/>
  <c r="O9" i="3" s="1"/>
  <c r="M9" i="3"/>
  <c r="J9" i="3"/>
  <c r="P9" i="3" s="1"/>
  <c r="I9" i="3"/>
  <c r="N8" i="3"/>
  <c r="M8" i="3"/>
  <c r="J8" i="3"/>
  <c r="P8" i="3" s="1"/>
  <c r="I8" i="3"/>
  <c r="P12" i="3" l="1"/>
  <c r="K12" i="3"/>
  <c r="P14" i="3"/>
  <c r="K17" i="3"/>
  <c r="P17" i="3"/>
  <c r="P10" i="3"/>
  <c r="J34" i="3"/>
  <c r="P11" i="3"/>
  <c r="K8" i="3"/>
  <c r="Q16" i="3"/>
  <c r="Q12" i="3"/>
  <c r="P15" i="3"/>
  <c r="P19" i="3"/>
  <c r="P21" i="3"/>
  <c r="P23" i="3"/>
  <c r="P25" i="3"/>
  <c r="P27" i="3"/>
  <c r="P29" i="3"/>
  <c r="P31" i="3"/>
  <c r="P33" i="3"/>
  <c r="M34" i="3"/>
  <c r="O10" i="3"/>
  <c r="Q10" i="3" s="1"/>
  <c r="K11" i="3"/>
  <c r="Q11" i="3" s="1"/>
  <c r="O14" i="3"/>
  <c r="Q14" i="3" s="1"/>
  <c r="I34" i="3"/>
  <c r="N34" i="3"/>
  <c r="P16" i="3"/>
  <c r="P18" i="3"/>
  <c r="P20" i="3"/>
  <c r="P22" i="3"/>
  <c r="P24" i="3"/>
  <c r="P26" i="3"/>
  <c r="P28" i="3"/>
  <c r="P30" i="3"/>
  <c r="P32" i="3"/>
  <c r="O8" i="3"/>
  <c r="K9" i="3"/>
  <c r="Q9" i="3" s="1"/>
  <c r="K13" i="3"/>
  <c r="Q13" i="3" s="1"/>
  <c r="Q17" i="3"/>
  <c r="Q25" i="3"/>
  <c r="Q29" i="3"/>
  <c r="Q33" i="3"/>
  <c r="Q21" i="3"/>
  <c r="Q15" i="3"/>
  <c r="Q19" i="3"/>
  <c r="Q23" i="3"/>
  <c r="Q27" i="3"/>
  <c r="Q31" i="3"/>
  <c r="Q22" i="3"/>
  <c r="Q26" i="3"/>
  <c r="Q30" i="3"/>
  <c r="Q8" i="3" l="1"/>
  <c r="K34" i="3"/>
  <c r="O34" i="3"/>
  <c r="Q34" i="3" s="1"/>
</calcChain>
</file>

<file path=xl/sharedStrings.xml><?xml version="1.0" encoding="utf-8"?>
<sst xmlns="http://schemas.openxmlformats.org/spreadsheetml/2006/main" count="354" uniqueCount="184">
  <si>
    <t>CENTRO DE INDUSTRIA Y CONSTRUCCIÓN - SENA REGIONAL TOLIMA</t>
  </si>
  <si>
    <t>FORMATO No. 11
PRECOTIZACIONES</t>
  </si>
  <si>
    <t>EVENTO DE COTIZACIÓN No. SI-RT-9226-007-2025 - AJUSTE DE CANTIDADES</t>
  </si>
  <si>
    <r>
      <rPr>
        <b/>
        <sz val="12"/>
        <color theme="1"/>
        <rFont val="Arial"/>
        <family val="2"/>
      </rPr>
      <t xml:space="preserve">OBJETO: </t>
    </r>
    <r>
      <rPr>
        <sz val="12"/>
        <color theme="1"/>
        <rFont val="Arial"/>
        <family val="2"/>
      </rPr>
      <t xml:space="preserve"> Contratar la compra de materiales de formación para el área de Software y Sistemas Teleinformáticos del Centro de Industria y Construcción en la vigencia 2025</t>
    </r>
  </si>
  <si>
    <t>N°</t>
  </si>
  <si>
    <t>CODIGO NACIONES UNIDAS</t>
  </si>
  <si>
    <t>NOMBRE DEL BIEN</t>
  </si>
  <si>
    <t>DESCRIPCIÓN DETALLADA DEL BIEN</t>
  </si>
  <si>
    <t>CANTIDAD</t>
  </si>
  <si>
    <t>UNIDAD DE MEDIDA</t>
  </si>
  <si>
    <t>PROVEEDOR TICS TECNOEXPERTOS
NIT:65780854-5</t>
  </si>
  <si>
    <t>PROVEEDOR GARNICA INVERSIONES LOGISTICA Y SUMINISTROS SAS
Nit. 901.224.654-7</t>
  </si>
  <si>
    <t>VALORES PROMEDIO</t>
  </si>
  <si>
    <t>PRECIO UNITARIO</t>
  </si>
  <si>
    <t xml:space="preserve">
% IVA
</t>
  </si>
  <si>
    <t>PRECIO UNIT INCLUIDO IVA</t>
  </si>
  <si>
    <t>VALOR TOTAL PROVEEDOR IVA INCLUIDO</t>
  </si>
  <si>
    <t>VALOR  UNITARIO PROMEDIO CON IVA</t>
  </si>
  <si>
    <t>VALOR TOTAL PROMEDIO CON IVA</t>
  </si>
  <si>
    <t>Impresoras láser</t>
  </si>
  <si>
    <t>Impresora multifunción monocromática  LaserJet M141w con wifi 110V</t>
  </si>
  <si>
    <t>Unidad</t>
  </si>
  <si>
    <t>Suministros para impresora, fax y fotocopiadora (papel carta)</t>
  </si>
  <si>
    <t>Caja De 10 Resmas Tamaño Carta Color Blanco.</t>
  </si>
  <si>
    <t>Caja</t>
  </si>
  <si>
    <t xml:space="preserve">Impresoras de cinta térmica </t>
  </si>
  <si>
    <t>Impresora Térmica Pos-9210 Alta Velocidad De 110mm</t>
  </si>
  <si>
    <t>Suministros para impresora, fax y fotocopiadora (papel)</t>
  </si>
  <si>
    <t>Rollo Térmico 80x60 Caja X 60 Unidades Para Pos-fabricantes</t>
  </si>
  <si>
    <t>Pantallas o Monitores led</t>
  </si>
  <si>
    <t>Pantalla Ips 14.0 30 Pines Para Portatil  440 G6</t>
  </si>
  <si>
    <t>Equipo de lectura de código de barras, QR</t>
  </si>
  <si>
    <t>Lector inalámbrico de códigos de barras y códigos QR Pdv, cable USB de color EAN, negro, tipo de conector 110 V/220 V</t>
  </si>
  <si>
    <t>Brazos o soportes para monitores</t>
  </si>
  <si>
    <t>Soporte Dos Brazo Monitor Doble  F160 17 A 27 Color Negro</t>
  </si>
  <si>
    <t>Candados de números huellas pilas</t>
  </si>
  <si>
    <t xml:space="preserve">Candado de seguridad detector de huella digital </t>
  </si>
  <si>
    <t>Cámaras de seguridad wifi micro sd</t>
  </si>
  <si>
    <t>Cámara de seguridad  C200 V1 + MicroSD 64GB con resolución 2MP visión nocturna incluida color blanco</t>
  </si>
  <si>
    <t>Unidad de estado sólido ssd interno</t>
  </si>
  <si>
    <t>Disco sólido SSD interno 2TB  WD Green WDS200T2G0A negro 545MBS</t>
  </si>
  <si>
    <t>Proyectores de video</t>
  </si>
  <si>
    <t>Proyector mini HY320 Proyector 4K HY320 Hy320 12000lm negro 110V</t>
  </si>
  <si>
    <t>Pantalla activa lcd</t>
  </si>
  <si>
    <t>Monitor Yxk Usb 15.6 Fhd 1080p Portátil Negro</t>
  </si>
  <si>
    <t>Máquina de huellas para control de tiempo y de acceso</t>
  </si>
  <si>
    <t>Control Acceso Huellero Asistencia Empleados Huella</t>
  </si>
  <si>
    <t>Baterías recargables(aaa)</t>
  </si>
  <si>
    <t>Pilas Recargable Tamaño Aaa Gp 4 Piezas 650 Mah  Nimh</t>
  </si>
  <si>
    <t>Paquete</t>
  </si>
  <si>
    <t>Baterías recargables(cargador)</t>
  </si>
  <si>
    <t>Cargador  Aa / Aaa Y 9v + 4 Baterias Aa 2700 Mah</t>
  </si>
  <si>
    <t>Equipos de identificación biométrica</t>
  </si>
  <si>
    <t>Terminal Wifi De Reconocimiento Facial Ultra Rápido</t>
  </si>
  <si>
    <t>Cargadores de baterías portatiles</t>
  </si>
  <si>
    <t>Cargador Para Computador Portátil  240 G6</t>
  </si>
  <si>
    <t>Kits de limpieza de computadores o equipos de oficina</t>
  </si>
  <si>
    <t>Kit limpiador mantenimiento 3 piezas</t>
  </si>
  <si>
    <t>Probador de cable de red</t>
  </si>
  <si>
    <t>Kit Herramientas De Red. Profesional 9 En 1. Para Rj45 Rj11</t>
  </si>
  <si>
    <t>Sopladores o secadores</t>
  </si>
  <si>
    <t>Sopladora Aspiradora Blower Pc 700 Watt 13000r/min 110v</t>
  </si>
  <si>
    <t xml:space="preserve">Rj-45 Para Incrustar Cat 6 </t>
  </si>
  <si>
    <t>Conector De Red Rj45 Cat6 Bolsa 1000 Unidades Terminal Rj45</t>
  </si>
  <si>
    <t>Bolsa</t>
  </si>
  <si>
    <t>Cableado eléctrico o conductos de cables (Canaletas)</t>
  </si>
  <si>
    <t xml:space="preserve">Canaleta Adhesiva 20x12mm x 2m </t>
  </si>
  <si>
    <t>caja  Cable UTP CAT 6. 305 mts</t>
  </si>
  <si>
    <t>Cable Utp Cat 6 Exterior 100% Cobre - Caja X 305 Metros</t>
  </si>
  <si>
    <t>Paneles de conexión de puertos (face plate)</t>
  </si>
  <si>
    <t>Faceplate Datos Blanco - 2 Puertos Rj45</t>
  </si>
  <si>
    <t>Cajas de interruptores periféricos (caja tomacorriente)</t>
  </si>
  <si>
    <t>Toma Doble P/T  Blanco</t>
  </si>
  <si>
    <t>Conectores de cables eléctricos (clavijas)</t>
  </si>
  <si>
    <t>Clavija caucho polo tierra 15a</t>
  </si>
  <si>
    <t>TOTALES</t>
  </si>
  <si>
    <r>
      <rPr>
        <b/>
        <sz val="12"/>
        <color theme="1"/>
        <rFont val="Arial"/>
        <family val="2"/>
      </rPr>
      <t>OBSERVACIONES:</t>
    </r>
    <r>
      <rPr>
        <sz val="12"/>
        <color theme="1"/>
        <rFont val="Arial"/>
        <family val="2"/>
      </rPr>
      <t xml:space="preserve">Con las 2 cotizaciones recibidas se logra: I. Establecer el valor promedio unitario de la totalidad de ítems a contratar y la necesidad a satisfacerse por valor de </t>
    </r>
    <r>
      <rPr>
        <b/>
        <sz val="12"/>
        <color theme="1"/>
        <rFont val="Arial"/>
        <family val="2"/>
      </rPr>
      <t>$40.032.829,40</t>
    </r>
    <r>
      <rPr>
        <sz val="12"/>
        <color theme="1"/>
        <rFont val="Arial"/>
        <family val="2"/>
      </rPr>
      <t xml:space="preserve">. II. El valor promedio de los items a contratar </t>
    </r>
    <r>
      <rPr>
        <b/>
        <sz val="12"/>
        <color theme="1"/>
        <rFont val="Arial"/>
        <family val="2"/>
      </rPr>
      <t xml:space="preserve">supera </t>
    </r>
    <r>
      <rPr>
        <sz val="12"/>
        <color theme="1"/>
        <rFont val="Arial"/>
        <family val="2"/>
      </rPr>
      <t xml:space="preserve">el presupuesto de la entidad el cual corresponde a </t>
    </r>
    <r>
      <rPr>
        <b/>
        <sz val="12"/>
        <color theme="1"/>
        <rFont val="Arial"/>
        <family val="2"/>
      </rPr>
      <t xml:space="preserve">$35,000,000. </t>
    </r>
    <r>
      <rPr>
        <sz val="12"/>
        <color theme="1"/>
        <rFont val="Arial"/>
        <family val="2"/>
      </rPr>
      <t>III. Resulta necesario que el área técnica reduzca cantidades para adecuar la necesidad al presupuesto de la entidad.</t>
    </r>
  </si>
  <si>
    <t>Firma de quienes elaboran el analisis,</t>
  </si>
  <si>
    <t>MIGUEL ANGEL SOTOMAYOR SEGRERA</t>
  </si>
  <si>
    <t>JHON EDWARD VAQUIRO LEAL</t>
  </si>
  <si>
    <t>Jorge Yesid Vásquez Rey</t>
  </si>
  <si>
    <t>PROFESIONAL G09 - GESTIÓN CONTRACTUAL</t>
  </si>
  <si>
    <t>INSTRUCTOR G20</t>
  </si>
  <si>
    <t>INSTRUCTOR G19</t>
  </si>
  <si>
    <t>Metro</t>
  </si>
  <si>
    <t xml:space="preserve">LISTA DE PRECIOS REFERENCIA PARA OFERTA ECONÓMICA </t>
  </si>
  <si>
    <t>PRECIOS DE LA OFERTA</t>
  </si>
  <si>
    <t>VALOR UNITARIO IVA INCLUIDO OFERTADO</t>
  </si>
  <si>
    <t>VALOR TOTAL IVA INCLUIDO OFERTADO</t>
  </si>
  <si>
    <t>FIRMA</t>
  </si>
  <si>
    <t>NOMBRE DE LA EMPRESA</t>
  </si>
  <si>
    <t>NIT</t>
  </si>
  <si>
    <t>NOMBRE REPRESENTANTE LEGAL</t>
  </si>
  <si>
    <t>NUMERO DE IDENTIFICACION REPRESENTANTE LEGAL</t>
  </si>
  <si>
    <t>Cable Automotriz AWG 18 Rojo</t>
  </si>
  <si>
    <t>Cable Automotriz AWG 18 Negro</t>
  </si>
  <si>
    <t>Cable Automotriz AWG 18 Azul</t>
  </si>
  <si>
    <t>Cable Automotriz AWG 18 Amarillo</t>
  </si>
  <si>
    <t>Cable Automotriz AWG 16 Rojo</t>
  </si>
  <si>
    <t>Cable Automotriz AWG 16 Negro</t>
  </si>
  <si>
    <t>Cable Automotriz AWG 16 Azul</t>
  </si>
  <si>
    <t>Cable Automotriz AWG 16 Amarillo</t>
  </si>
  <si>
    <t>Juego De 6 Piezas De Llaves De Trinquete Con Cabeza Móvil,</t>
  </si>
  <si>
    <t>UND</t>
  </si>
  <si>
    <t>Juego de destormilladores de impacto con cuardrante de fuerza por 6 unidades</t>
  </si>
  <si>
    <t>JGO</t>
  </si>
  <si>
    <t>CORTAFRIO</t>
  </si>
  <si>
    <t>Corte diagonal 6 - 1/8</t>
  </si>
  <si>
    <t>Bulbo o lampara para proyector OPTOMA W515T</t>
  </si>
  <si>
    <t>Compresor cierra anillos del piston 4 In</t>
  </si>
  <si>
    <t>Compresor de Resortes de Valvula</t>
  </si>
  <si>
    <t xml:space="preserve">Para uso Automotriz
Con adaptadores para despinar válvulas profundas
Resistente en acero templado.
Desplazamiento por tornillo
</t>
  </si>
  <si>
    <t>Llave Dinamometrica digital Electronica</t>
  </si>
  <si>
    <t xml:space="preserve">Capacidad de 10 a 200 N.M
Unidades en N.m, Kg.cm, Lb.ft, 
Terminal o cuadrante de ½ In
Pantalla LCD a Color
Advertencia de torque por timbre, vibración y visual en pantalla (LED)
</t>
  </si>
  <si>
    <t>Indicador de Caratula con base magnetica y conjunto de Inspreccion</t>
  </si>
  <si>
    <t>Indicador de Caratula con base magnetica y conjunto de Inspreccion consistente en 22 piezas Adaptables</t>
  </si>
  <si>
    <t>Cable Automotriz AWG 01</t>
  </si>
  <si>
    <t>terminales de cobre tipo borne de bateria tipo pesado</t>
  </si>
  <si>
    <t>Programador universal de llaves Trasponder</t>
  </si>
  <si>
    <t xml:space="preserve">Similar MAXILM KM100
• Programa Universal IKey de Autel como remplazo de llave inteligente
• Lectura y escritura de chip, clonación y detección de frecuencias
• Generación de clave
• Generación/ simulación /conversión de transpondedor entre ID63 e IDE83 
• Identificación del vehículo AUTOVIN para garantizar precisión
• Transmisor de doble banda y alta frecuencia 315 MHz, 434 MHz, 868 MHz, 915 MHz
• Procesamiento de datos IMMO, desbloqueo de llave, desbloqueo inteligente de Toyota, detección de información de llave universal, Ajuste de botón, detección de bobina de encendido
• Leer PIN, Aprendizaje Clave, Aprendizaje de control remoto, Añadir Control Remoto, todas las llaves perdidas, copia de seguridad, restauración de datos IMMO, IMMO ecu reinicio, Adaptación, actualización y codificación.
</t>
  </si>
  <si>
    <t>Conjunto de 4 micrometros de interiores en  MILIMETROS presicion 0,01 mm</t>
  </si>
  <si>
    <t>Un micrómetro de 0 a 25 mm precisión 0.01 mm
Un micrómetro de 25 a 50 mm precisión 0.01 mm
Un micrómetro de 50 a 75 mm precisión 0.01 mm
Un micrómetro de 75 a 10 mm precisión 0.01 mm
Patrones de calibración y llaves de calibracion
deben ser metalicos e inoxidables</t>
  </si>
  <si>
    <t>Conjunto de 4 micrometros de interiores en  PLUGADAS presicion 0,001 In</t>
  </si>
  <si>
    <t>Un micrómetro de 0 a 1 In precisión 0.0001 In
Un micrómetro de 1 a 2 In precisión 0.0001 In
Un micrómetro de 2a 3 In precisión 0.0001 In
Un micrómetro de 4 a 5 In precisión 0.0001 In
Patrones de calibración y llaves de calibración
deben ser metalicos e inoxidables</t>
  </si>
  <si>
    <t>Alexometro de 50 a 160 mm presicion 0.01</t>
  </si>
  <si>
    <t>plastigauge verde</t>
  </si>
  <si>
    <t>terminales planos hembra automotrices tamaño estándar</t>
  </si>
  <si>
    <t>Terminales de ojo de 3/16 In</t>
  </si>
  <si>
    <t>Silicona Ultragray tamaño 70 ml</t>
  </si>
  <si>
    <t>TUB</t>
  </si>
  <si>
    <t>Bomba electrica de combustible</t>
  </si>
  <si>
    <t>Sintesolda 24 horas</t>
  </si>
  <si>
    <t>Sintesolda 10 minutos</t>
  </si>
  <si>
    <t>Pegante Instantaneo</t>
  </si>
  <si>
    <t>Bateria 30H</t>
  </si>
  <si>
    <t>Simulador de  ECU automotriz MST 9000+ herramienta de reparación de ECU de coche</t>
  </si>
  <si>
    <t>La herramienta de simulación de señal del sensor del automóvil es una herramienta muy útil para el técnico profesional durante la reparación de la ECU del automóvil y la programación de llaves.
Esta herramienta de simulación de señal de sensor de automóvil es una herramienta de reparación de ECU de coche indispensable, con nueva actualización y función más estable. Después de muchos años de I + D y tiempos de actualizaciones, ahora nuestro experto en simulación de señales de sensores ha sido el equipo de compra más fijo con tecnología avanzada para muchos talleres y escuelas de capacitación automotriz.
1. Herramienta de simulación de señal de sensor para todas las marcas
2. Herramientas ECU de reparación, probador de simulador de sensor automotriz, versión nueva 2012
Sobre la base de la función de "Añadir", "Sobre la base de la función", "+", "+", "Sobre la base de la MST-9000":
1. Aumento de la función del sensor de golpe de simulación, el puerto de salida es KS1, KS2
2. Aumente el puerto reservado X1-Stand-by, el cliente configura las señales de simulación según sea necesario
1. Diagnóstico dinámico del sensor del automóvil, motor, transmisión, ABS, aire acondicionado, Immo, etc. para reparación de ECU, conductor del modelo de ayuda para enseñanza de automóviles, I + D de automóviles.
2. Esta herramienta de simulación de señal de sensor es apta para coches de varias marcas fabricados en Asia, Europa y EE. UU.
1. Herramienta de simulación de señal de sensor para todas las marcas
2. Herramientas de reparación Ecu probador de simulador de sensor automotriz mst-9000 + nueva versión 2012</t>
  </si>
  <si>
    <t>Batería 42S</t>
  </si>
  <si>
    <t>Cinta Teflon</t>
  </si>
  <si>
    <t>ROL</t>
  </si>
  <si>
    <t>Interruptor de Encendido Torica</t>
  </si>
  <si>
    <t>Cinta Aislante Plástica 19 mm x 20 metros</t>
  </si>
  <si>
    <t>Juego de Anillos para motor Hyundai Atos 1.0 mod 2010 STD</t>
  </si>
  <si>
    <t>Fusible automotriz tipo Regular 5 Amp</t>
  </si>
  <si>
    <t>Fusible automotriz tipo Regular 10 Amp</t>
  </si>
  <si>
    <t>Fusible automotriz tipo Regular 15 Amp</t>
  </si>
  <si>
    <t>Fusible automotriz tipo Regular 20 Amp</t>
  </si>
  <si>
    <t>Fusible automotriz tipo Regular 30 Amp</t>
  </si>
  <si>
    <t>Fusible automotriz tipo mini 30 Amp</t>
  </si>
  <si>
    <t>Fusible automotriz tipo mini 20 Amp</t>
  </si>
  <si>
    <t>Fusible automotriz tipo mini 15 Amp</t>
  </si>
  <si>
    <t>Fusible automotriz tipo mini 10 Amp</t>
  </si>
  <si>
    <t>Fusible automotriz tipo mini 5 Amp</t>
  </si>
  <si>
    <t>Caja Porta Fusible Fusible 12 Vias Led Negativo Universal</t>
  </si>
  <si>
    <t>Manguera para combustible gasolina diámetro interno 8mm 150 PSI</t>
  </si>
  <si>
    <t>Gato Tipo Caiman 3.5 Toneladas bajo Perfil</t>
  </si>
  <si>
    <t>Gato Caimán Perfil Bajo 3.5 TON
Elevación de 50mm a 500 mm</t>
  </si>
  <si>
    <t>ECM Volkswagen Polo 2008  referencia 032 906032 Bosch Plug and Play con Immo Off Programado para no requerir llave transponder.</t>
  </si>
  <si>
    <t>Relé de 5 terminales tipo Bosch</t>
  </si>
  <si>
    <t>JUEGO DE RETENEDORES DE BARRAS DR 200</t>
  </si>
  <si>
    <t>JUEGO DE RETENEDORES  LIBERO</t>
  </si>
  <si>
    <t>Cigüeñal Pulsar Ns 200  Original Bajaj</t>
  </si>
  <si>
    <t>Kit Cilindro Completo Pulsar Ns 200 Bajaj Original</t>
  </si>
  <si>
    <t>Válvulas Admisión Y Escape + Sellos Pulsar Ns 200 Bajaj</t>
  </si>
  <si>
    <t>Estación De Calor Y Soldadura Con Cautín 2 En 1 852d+ Negro 110v</t>
  </si>
  <si>
    <t>AUTOOL Detector De Fugas De Maquina De Humo automotriz humo</t>
  </si>
  <si>
    <t>copa embrague  doble extremo moto  medida  39 -41mm</t>
  </si>
  <si>
    <t>copa embrague doble extremo  moto   medida  43 -46 mm</t>
  </si>
  <si>
    <t>ROLLO</t>
  </si>
  <si>
    <t>endoscopio  cámara automotriz</t>
  </si>
  <si>
    <t>und</t>
  </si>
  <si>
    <t>pistola laser  termómetro automotriz</t>
  </si>
  <si>
    <t>pistola  de calor</t>
  </si>
  <si>
    <t>Extractor de Rodamientos Internos CHICAGO HY13936 9pcs Acero Forjado</t>
  </si>
  <si>
    <t>Soldador 180amp 110-220v Fix181 Furius Naranja 110/220v</t>
  </si>
  <si>
    <t>Kit De Herramientas For Horquilla De Moto 35-50mm, 14 Pzas</t>
  </si>
  <si>
    <t>Aceite Lubricante Motor Moto Mobil Super Durafilm 4t 20w50 1l</t>
  </si>
  <si>
    <t>Batería En Gel Para Scooter Akt Dynamic - Kymco Agility</t>
  </si>
  <si>
    <t>Copa Torre Doble Medida Acero Vanadium Motos</t>
  </si>
  <si>
    <t>Copa Torre Cigüeñal Pulsar200ns / Ns 200 - Vitrix</t>
  </si>
  <si>
    <t>Extractor De Volante - Pulsar Ns 200 Fi/pulsar Rs200/ktm Duk</t>
  </si>
  <si>
    <t>Multímetro digital UNI-T UT33C+ 600V AC/DC medición de temperatura CAT II 600V</t>
  </si>
  <si>
    <t>SELECCIÓN ABREVIADA POR SUBASTA INVERSA No. SASI-CIC-9226-360-2026 - LOTE 5</t>
  </si>
  <si>
    <r>
      <rPr>
        <b/>
        <sz val="14"/>
        <color theme="1"/>
        <rFont val="Arial"/>
        <family val="2"/>
      </rPr>
      <t>OBJETO</t>
    </r>
    <r>
      <rPr>
        <sz val="14"/>
        <color theme="1"/>
        <rFont val="Arial"/>
        <family val="2"/>
      </rPr>
      <t>: Adquisición de materiales de formación para los programas de titulación regular (áreas de: I. ELECTROMECÁNICA INDUSTRIAL; II. LABORATORIO DE SUELOS Y PAVIMENTOS; III. GASES INDUSTRIALES; IV. CNC; V. AUTOMOTRIZ; VI. ARTICULACIÓN CON LA MEDIA; VII. SOFTWARE SISTEMAS TELEINFORMÁTICOS Y MULTIMEDIA; VIII. ELECTRICIDAD; IX. SOLDADURA; X. MECATRÓNICA; XI. TELECOMUNICACIONES; XII. AL XIV. TECNOACADEMIA) del Centro del Centro de Industria y Construcción SENA Regional Tolima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</si>
</sst>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 #,##0.00"/>
    <numFmt numFmtId="166" formatCode="\$\ #,##0"/>
  </numFmts>
  <fonts count="18" x14ac:knownFonts="1">
    <font>
      <sz val="11"/>
      <color theme="1"/>
      <name val="Aptos Narrow"/>
      <family val="2"/>
      <scheme val="minor"/>
    </font>
    <font>
      <sz val="11"/>
      <color theme="1"/>
      <name val="Aptos Narrow"/>
      <family val="2"/>
      <scheme val="minor"/>
    </font>
    <font>
      <b/>
      <sz val="11"/>
      <color theme="1"/>
      <name val="Aptos Narrow"/>
      <family val="2"/>
      <scheme val="minor"/>
    </font>
    <font>
      <sz val="16"/>
      <color theme="1"/>
      <name val="Aptos Narrow"/>
      <family val="2"/>
      <scheme val="minor"/>
    </font>
    <font>
      <b/>
      <sz val="11"/>
      <color theme="1"/>
      <name val="Arial Narrow"/>
      <family val="2"/>
    </font>
    <font>
      <sz val="12"/>
      <name val="Arial"/>
      <family val="2"/>
    </font>
    <font>
      <b/>
      <sz val="12"/>
      <color theme="1"/>
      <name val="Arial"/>
      <family val="2"/>
    </font>
    <font>
      <sz val="12"/>
      <color theme="1"/>
      <name val="Arial"/>
      <family val="2"/>
    </font>
    <font>
      <b/>
      <sz val="12"/>
      <name val="Arial"/>
      <family val="2"/>
    </font>
    <font>
      <sz val="12"/>
      <color rgb="FF000000"/>
      <name val="Arial"/>
      <family val="2"/>
    </font>
    <font>
      <sz val="10"/>
      <color rgb="FF000000"/>
      <name val="Arial"/>
      <family val="2"/>
    </font>
    <font>
      <sz val="11"/>
      <color rgb="FF000000"/>
      <name val="Calibri"/>
      <family val="2"/>
    </font>
    <font>
      <sz val="9"/>
      <color rgb="FF000000"/>
      <name val="Microsoft Sans Serif"/>
      <family val="2"/>
    </font>
    <font>
      <b/>
      <sz val="14"/>
      <color theme="1"/>
      <name val="Arial"/>
      <family val="2"/>
    </font>
    <font>
      <sz val="14"/>
      <color theme="1"/>
      <name val="Arial"/>
      <family val="2"/>
    </font>
    <font>
      <b/>
      <sz val="14"/>
      <name val="Arial"/>
      <family val="2"/>
    </font>
    <font>
      <sz val="14"/>
      <name val="Arial"/>
      <family val="2"/>
    </font>
    <font>
      <sz val="9"/>
      <color rgb="FF000000"/>
      <name val="Arial"/>
      <family val="2"/>
    </font>
  </fonts>
  <fills count="13">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rgb="FFFFFFFF"/>
      </patternFill>
    </fill>
    <fill>
      <patternFill patternType="solid">
        <fgColor theme="9" tint="0.79998168889431442"/>
        <bgColor indexed="64"/>
      </patternFill>
    </fill>
    <fill>
      <patternFill patternType="solid">
        <fgColor theme="9" tint="0.79998168889431442"/>
        <bgColor rgb="FFEAF1DD"/>
      </patternFill>
    </fill>
    <fill>
      <patternFill patternType="solid">
        <fgColor theme="2"/>
        <bgColor indexed="64"/>
      </patternFill>
    </fill>
    <fill>
      <patternFill patternType="solid">
        <fgColor theme="4"/>
        <bgColor rgb="FFEAF1DD"/>
      </patternFill>
    </fill>
    <fill>
      <patternFill patternType="solid">
        <fgColor rgb="FFFFFF00"/>
        <bgColor indexed="64"/>
      </patternFill>
    </fill>
    <fill>
      <patternFill patternType="solid">
        <fgColor rgb="FFFF0000"/>
        <bgColor indexed="64"/>
      </patternFill>
    </fill>
    <fill>
      <patternFill patternType="solid">
        <fgColor rgb="FF92D050"/>
        <bgColor rgb="FFEAF1DD"/>
      </patternFill>
    </fill>
    <fill>
      <patternFill patternType="solid">
        <fgColor rgb="FF92D050"/>
        <bgColor indexed="64"/>
      </patternFill>
    </fill>
  </fills>
  <borders count="3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20">
    <xf numFmtId="0" fontId="0" fillId="0" borderId="0" xfId="0"/>
    <xf numFmtId="1" fontId="0" fillId="0" borderId="0" xfId="0" applyNumberFormat="1" applyAlignment="1">
      <alignment wrapText="1"/>
    </xf>
    <xf numFmtId="42" fontId="0" fillId="0" borderId="0" xfId="2" applyFont="1" applyAlignment="1">
      <alignment wrapText="1"/>
    </xf>
    <xf numFmtId="44" fontId="3" fillId="0" borderId="0" xfId="0" applyNumberFormat="1" applyFont="1"/>
    <xf numFmtId="0" fontId="2" fillId="0" borderId="0" xfId="0" applyFont="1"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0" fillId="0" borderId="0" xfId="0" applyAlignment="1">
      <alignment vertical="top"/>
    </xf>
    <xf numFmtId="0" fontId="4" fillId="0" borderId="0" xfId="0" applyFont="1"/>
    <xf numFmtId="164" fontId="6" fillId="9" borderId="14" xfId="0" applyNumberFormat="1" applyFont="1" applyFill="1" applyBorder="1"/>
    <xf numFmtId="44" fontId="6" fillId="0" borderId="11" xfId="0" applyNumberFormat="1" applyFont="1" applyBorder="1"/>
    <xf numFmtId="0" fontId="7" fillId="0" borderId="0" xfId="0" applyFont="1"/>
    <xf numFmtId="42" fontId="7" fillId="0" borderId="0" xfId="2" applyFont="1" applyAlignment="1">
      <alignment wrapText="1"/>
    </xf>
    <xf numFmtId="0" fontId="6" fillId="0" borderId="0" xfId="0" applyFont="1"/>
    <xf numFmtId="1" fontId="7" fillId="0" borderId="0" xfId="0" applyNumberFormat="1" applyFont="1" applyAlignment="1">
      <alignment horizontal="center" wrapText="1"/>
    </xf>
    <xf numFmtId="3" fontId="8" fillId="6" borderId="11" xfId="0" applyNumberFormat="1" applyFont="1" applyFill="1" applyBorder="1" applyAlignment="1">
      <alignment horizontal="center" vertical="center" wrapText="1"/>
    </xf>
    <xf numFmtId="164" fontId="9" fillId="5" borderId="16" xfId="1" applyNumberFormat="1" applyFont="1" applyFill="1" applyBorder="1" applyAlignment="1">
      <alignment horizontal="center" vertical="center" shrinkToFit="1"/>
    </xf>
    <xf numFmtId="164" fontId="9" fillId="7" borderId="16" xfId="1" applyNumberFormat="1" applyFont="1" applyFill="1" applyBorder="1" applyAlignment="1">
      <alignment horizontal="center" vertical="center" shrinkToFit="1"/>
    </xf>
    <xf numFmtId="164" fontId="8" fillId="8" borderId="11" xfId="1" applyNumberFormat="1" applyFont="1" applyFill="1" applyBorder="1" applyAlignment="1">
      <alignment horizontal="center" vertical="center" wrapText="1"/>
    </xf>
    <xf numFmtId="164" fontId="9" fillId="5" borderId="17" xfId="1" applyNumberFormat="1" applyFont="1" applyFill="1" applyBorder="1" applyAlignment="1">
      <alignment horizontal="center" vertical="center" shrinkToFit="1"/>
    </xf>
    <xf numFmtId="1" fontId="7" fillId="0" borderId="0" xfId="0" applyNumberFormat="1" applyFont="1" applyAlignment="1">
      <alignment wrapText="1"/>
    </xf>
    <xf numFmtId="0" fontId="7" fillId="0" borderId="0" xfId="0" applyFont="1" applyAlignment="1">
      <alignment horizontal="justify" vertical="justify"/>
    </xf>
    <xf numFmtId="164" fontId="6" fillId="0" borderId="14" xfId="0" applyNumberFormat="1" applyFont="1" applyBorder="1"/>
    <xf numFmtId="44" fontId="6" fillId="10" borderId="11" xfId="0" applyNumberFormat="1" applyFont="1" applyFill="1" applyBorder="1"/>
    <xf numFmtId="0" fontId="10" fillId="0" borderId="11" xfId="0" applyFont="1" applyBorder="1" applyAlignment="1">
      <alignment horizontal="left" vertical="center" wrapText="1"/>
    </xf>
    <xf numFmtId="0" fontId="9" fillId="0" borderId="11" xfId="0" applyFont="1" applyBorder="1" applyAlignment="1">
      <alignment horizontal="center" vertical="center" wrapText="1"/>
    </xf>
    <xf numFmtId="3" fontId="8" fillId="6" borderId="15" xfId="0" applyNumberFormat="1" applyFont="1" applyFill="1" applyBorder="1" applyAlignment="1">
      <alignment horizontal="center" vertical="center" wrapText="1"/>
    </xf>
    <xf numFmtId="0" fontId="9" fillId="0" borderId="28" xfId="0" applyFont="1" applyBorder="1" applyAlignment="1">
      <alignment horizontal="center" vertical="center" wrapText="1"/>
    </xf>
    <xf numFmtId="0" fontId="10" fillId="0" borderId="30" xfId="0" applyFont="1" applyBorder="1" applyAlignment="1">
      <alignment horizontal="left"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10"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9" xfId="0" applyFont="1" applyBorder="1" applyAlignment="1">
      <alignment horizontal="center" vertical="center"/>
    </xf>
    <xf numFmtId="165" fontId="11" fillId="0" borderId="16" xfId="0" applyNumberFormat="1" applyFont="1" applyBorder="1" applyAlignment="1">
      <alignment horizontal="center" vertical="center" shrinkToFit="1"/>
    </xf>
    <xf numFmtId="165" fontId="11" fillId="0" borderId="16" xfId="0" applyNumberFormat="1" applyFont="1" applyBorder="1" applyAlignment="1">
      <alignment horizontal="center" vertical="top" shrinkToFit="1"/>
    </xf>
    <xf numFmtId="165" fontId="11" fillId="0" borderId="19" xfId="0" applyNumberFormat="1" applyFont="1" applyBorder="1" applyAlignment="1">
      <alignment horizontal="center" vertical="center" shrinkToFit="1"/>
    </xf>
    <xf numFmtId="165" fontId="11" fillId="0" borderId="19" xfId="0" applyNumberFormat="1" applyFont="1" applyBorder="1" applyAlignment="1">
      <alignment horizontal="center" vertical="top" shrinkToFit="1"/>
    </xf>
    <xf numFmtId="166" fontId="12" fillId="0" borderId="16" xfId="0" applyNumberFormat="1" applyFont="1" applyBorder="1" applyAlignment="1">
      <alignment horizontal="right" vertical="top" shrinkToFit="1"/>
    </xf>
    <xf numFmtId="0" fontId="7" fillId="0" borderId="0" xfId="0" applyFont="1" applyAlignment="1">
      <alignment wrapText="1"/>
    </xf>
    <xf numFmtId="0" fontId="6" fillId="0" borderId="0" xfId="0" applyFont="1" applyAlignment="1">
      <alignment wrapText="1"/>
    </xf>
    <xf numFmtId="1" fontId="6" fillId="0" borderId="0" xfId="0" applyNumberFormat="1" applyFont="1" applyAlignment="1">
      <alignment wrapText="1"/>
    </xf>
    <xf numFmtId="1" fontId="6" fillId="0" borderId="0" xfId="0" applyNumberFormat="1" applyFont="1" applyAlignment="1">
      <alignment horizontal="center" vertical="center" wrapText="1"/>
    </xf>
    <xf numFmtId="0" fontId="9" fillId="3" borderId="11" xfId="0" applyFont="1" applyFill="1" applyBorder="1" applyAlignment="1">
      <alignment horizontal="center" vertical="center" wrapText="1"/>
    </xf>
    <xf numFmtId="0" fontId="7" fillId="0" borderId="26" xfId="0" applyFont="1" applyBorder="1" applyAlignment="1">
      <alignment wrapText="1"/>
    </xf>
    <xf numFmtId="0" fontId="7" fillId="0" borderId="28" xfId="0" applyFont="1" applyBorder="1" applyAlignment="1">
      <alignment wrapText="1"/>
    </xf>
    <xf numFmtId="0" fontId="8" fillId="0" borderId="33" xfId="0" applyFont="1" applyBorder="1" applyAlignment="1">
      <alignment horizontal="center" vertical="center" wrapText="1"/>
    </xf>
    <xf numFmtId="0" fontId="7" fillId="0" borderId="34" xfId="0" applyFont="1" applyBorder="1" applyAlignment="1">
      <alignment wrapText="1"/>
    </xf>
    <xf numFmtId="0" fontId="7" fillId="0" borderId="35" xfId="0" applyFont="1" applyBorder="1" applyAlignment="1">
      <alignment wrapText="1"/>
    </xf>
    <xf numFmtId="0" fontId="14" fillId="0" borderId="0" xfId="0" applyFont="1" applyAlignment="1">
      <alignment wrapText="1"/>
    </xf>
    <xf numFmtId="0" fontId="15" fillId="12" borderId="30" xfId="0" applyFont="1" applyFill="1" applyBorder="1" applyAlignment="1">
      <alignment horizontal="center" vertical="center" wrapText="1"/>
    </xf>
    <xf numFmtId="0" fontId="15" fillId="12" borderId="31" xfId="0" applyFont="1" applyFill="1" applyBorder="1" applyAlignment="1">
      <alignment horizontal="center" vertical="center" wrapText="1"/>
    </xf>
    <xf numFmtId="0" fontId="9" fillId="3" borderId="11" xfId="0" applyFont="1" applyFill="1" applyBorder="1" applyAlignment="1">
      <alignment horizontal="left" vertical="center" wrapText="1"/>
    </xf>
    <xf numFmtId="0" fontId="17" fillId="3" borderId="11" xfId="0" applyFont="1" applyFill="1" applyBorder="1" applyAlignment="1">
      <alignment horizontal="left" vertical="center" wrapText="1"/>
    </xf>
    <xf numFmtId="0" fontId="0" fillId="0" borderId="0" xfId="0" applyAlignment="1">
      <alignment horizontal="center" vertical="center"/>
    </xf>
    <xf numFmtId="42" fontId="0" fillId="0" borderId="0" xfId="2" applyFont="1" applyAlignment="1">
      <alignment horizontal="left" wrapText="1"/>
    </xf>
    <xf numFmtId="42" fontId="8" fillId="5" borderId="5" xfId="2" applyFont="1" applyFill="1" applyBorder="1" applyAlignment="1">
      <alignment horizontal="center" vertical="center" wrapText="1"/>
    </xf>
    <xf numFmtId="42" fontId="8" fillId="5" borderId="15" xfId="2" applyFont="1" applyFill="1" applyBorder="1" applyAlignment="1">
      <alignment horizontal="center" vertical="center" wrapText="1"/>
    </xf>
    <xf numFmtId="42" fontId="8" fillId="5" borderId="14" xfId="2" applyFont="1" applyFill="1" applyBorder="1" applyAlignment="1">
      <alignment horizontal="center" vertical="center" wrapText="1"/>
    </xf>
    <xf numFmtId="42" fontId="8" fillId="5" borderId="11" xfId="2" applyFont="1" applyFill="1" applyBorder="1" applyAlignment="1">
      <alignment horizontal="center" vertical="center" wrapText="1"/>
    </xf>
    <xf numFmtId="0" fontId="6" fillId="0" borderId="12" xfId="0" applyFont="1" applyBorder="1" applyAlignment="1">
      <alignment horizontal="right"/>
    </xf>
    <xf numFmtId="0" fontId="7" fillId="0" borderId="7" xfId="0" applyFont="1" applyBorder="1" applyAlignment="1">
      <alignment horizontal="justify" vertical="justify"/>
    </xf>
    <xf numFmtId="0" fontId="7" fillId="0" borderId="8" xfId="0" applyFont="1" applyBorder="1" applyAlignment="1">
      <alignment horizontal="justify" vertical="justify"/>
    </xf>
    <xf numFmtId="0" fontId="7" fillId="0" borderId="18" xfId="0" applyFont="1" applyBorder="1" applyAlignment="1">
      <alignment horizontal="justify" vertical="justify"/>
    </xf>
    <xf numFmtId="0" fontId="2" fillId="0" borderId="0" xfId="0" applyFont="1" applyAlignment="1">
      <alignment horizontal="center" vertical="center"/>
    </xf>
    <xf numFmtId="1" fontId="2" fillId="0" borderId="0" xfId="0" applyNumberFormat="1" applyFont="1" applyAlignment="1">
      <alignment horizontal="center" wrapText="1"/>
    </xf>
    <xf numFmtId="0" fontId="6" fillId="2" borderId="1"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7" fillId="3" borderId="24" xfId="0" applyFont="1" applyFill="1" applyBorder="1" applyAlignment="1">
      <alignment horizontal="center" vertical="top" wrapText="1"/>
    </xf>
    <xf numFmtId="0" fontId="7" fillId="3" borderId="9" xfId="0" applyFont="1" applyFill="1" applyBorder="1" applyAlignment="1">
      <alignment horizontal="center" vertical="top" wrapText="1"/>
    </xf>
    <xf numFmtId="0" fontId="7" fillId="3" borderId="10" xfId="0" applyFont="1" applyFill="1" applyBorder="1" applyAlignment="1">
      <alignment horizontal="center" vertical="top" wrapText="1"/>
    </xf>
    <xf numFmtId="49" fontId="8" fillId="4" borderId="1" xfId="0" applyNumberFormat="1" applyFont="1" applyFill="1" applyBorder="1" applyAlignment="1">
      <alignment horizontal="center" vertical="center"/>
    </xf>
    <xf numFmtId="0" fontId="5" fillId="0" borderId="26" xfId="0" applyFont="1" applyBorder="1"/>
    <xf numFmtId="1" fontId="8" fillId="4" borderId="2" xfId="0" applyNumberFormat="1" applyFont="1" applyFill="1" applyBorder="1" applyAlignment="1">
      <alignment horizontal="center" vertical="center" wrapText="1"/>
    </xf>
    <xf numFmtId="1" fontId="5" fillId="0" borderId="22" xfId="0" applyNumberFormat="1" applyFont="1" applyBorder="1" applyAlignment="1">
      <alignment wrapText="1"/>
    </xf>
    <xf numFmtId="1" fontId="8" fillId="4" borderId="21" xfId="0" applyNumberFormat="1" applyFont="1" applyFill="1" applyBorder="1" applyAlignment="1">
      <alignment horizontal="center" vertical="center" wrapText="1"/>
    </xf>
    <xf numFmtId="1" fontId="8" fillId="4" borderId="23" xfId="0" applyNumberFormat="1" applyFont="1" applyFill="1" applyBorder="1" applyAlignment="1">
      <alignment horizontal="center" vertical="center" wrapText="1"/>
    </xf>
    <xf numFmtId="1" fontId="8" fillId="4" borderId="25" xfId="0" applyNumberFormat="1" applyFont="1" applyFill="1" applyBorder="1" applyAlignment="1">
      <alignment horizontal="center" vertical="center"/>
    </xf>
    <xf numFmtId="1" fontId="8" fillId="4" borderId="13" xfId="0" applyNumberFormat="1" applyFont="1" applyFill="1" applyBorder="1" applyAlignment="1">
      <alignment horizontal="center" vertical="center"/>
    </xf>
    <xf numFmtId="1" fontId="8" fillId="4" borderId="3" xfId="0" applyNumberFormat="1" applyFont="1" applyFill="1" applyBorder="1" applyAlignment="1">
      <alignment horizontal="center" vertical="center" wrapText="1"/>
    </xf>
    <xf numFmtId="1" fontId="5" fillId="0" borderId="27" xfId="0" applyNumberFormat="1" applyFont="1" applyBorder="1" applyAlignment="1">
      <alignment wrapText="1"/>
    </xf>
    <xf numFmtId="0" fontId="15" fillId="12" borderId="2" xfId="0" applyFont="1" applyFill="1" applyBorder="1" applyAlignment="1">
      <alignment horizontal="center" wrapText="1"/>
    </xf>
    <xf numFmtId="0" fontId="15" fillId="12" borderId="3" xfId="0" applyFont="1" applyFill="1" applyBorder="1" applyAlignment="1">
      <alignment horizontal="center" wrapText="1"/>
    </xf>
    <xf numFmtId="42" fontId="15" fillId="5" borderId="2" xfId="2" applyFont="1" applyFill="1" applyBorder="1" applyAlignment="1">
      <alignment horizontal="center" vertical="center" wrapText="1"/>
    </xf>
    <xf numFmtId="0" fontId="6" fillId="0" borderId="12" xfId="0" applyFont="1" applyBorder="1" applyAlignment="1">
      <alignment horizontal="right" wrapText="1"/>
    </xf>
    <xf numFmtId="0" fontId="13" fillId="2" borderId="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0" fontId="5" fillId="0" borderId="32" xfId="0" applyFont="1" applyBorder="1" applyAlignment="1">
      <alignment wrapText="1"/>
    </xf>
    <xf numFmtId="1" fontId="15" fillId="4" borderId="2" xfId="0" applyNumberFormat="1" applyFont="1" applyFill="1" applyBorder="1" applyAlignment="1">
      <alignment horizontal="center" vertical="center" wrapText="1"/>
    </xf>
    <xf numFmtId="1" fontId="16" fillId="0" borderId="30" xfId="0" applyNumberFormat="1" applyFont="1" applyBorder="1" applyAlignment="1">
      <alignment wrapText="1"/>
    </xf>
    <xf numFmtId="1" fontId="15" fillId="4" borderId="21" xfId="0" applyNumberFormat="1" applyFont="1" applyFill="1" applyBorder="1" applyAlignment="1">
      <alignment horizontal="center" vertical="center" wrapText="1"/>
    </xf>
    <xf numFmtId="1" fontId="15" fillId="4" borderId="36" xfId="0" applyNumberFormat="1" applyFont="1" applyFill="1" applyBorder="1" applyAlignment="1">
      <alignment horizontal="center" vertical="center" wrapText="1"/>
    </xf>
    <xf numFmtId="1" fontId="15" fillId="4" borderId="25" xfId="0" applyNumberFormat="1" applyFont="1" applyFill="1" applyBorder="1" applyAlignment="1">
      <alignment horizontal="center" vertical="center" wrapText="1"/>
    </xf>
    <xf numFmtId="1" fontId="15" fillId="4" borderId="37" xfId="0" applyNumberFormat="1" applyFont="1" applyFill="1" applyBorder="1" applyAlignment="1">
      <alignment horizontal="center" vertical="center" wrapText="1"/>
    </xf>
    <xf numFmtId="1" fontId="15" fillId="4" borderId="3" xfId="0" applyNumberFormat="1" applyFont="1" applyFill="1" applyBorder="1" applyAlignment="1">
      <alignment horizontal="center" vertical="center" wrapText="1"/>
    </xf>
    <xf numFmtId="1" fontId="16" fillId="0" borderId="31" xfId="0" applyNumberFormat="1" applyFont="1" applyBorder="1" applyAlignment="1">
      <alignment wrapText="1"/>
    </xf>
    <xf numFmtId="44" fontId="7" fillId="0" borderId="0" xfId="1" applyFont="1" applyAlignment="1">
      <alignment horizontal="center" vertical="center" wrapText="1"/>
    </xf>
    <xf numFmtId="44" fontId="14" fillId="0" borderId="0" xfId="1" applyFont="1" applyAlignment="1">
      <alignment horizontal="center" vertical="center" wrapText="1"/>
    </xf>
    <xf numFmtId="44" fontId="15" fillId="6" borderId="30" xfId="1" applyFont="1" applyFill="1" applyBorder="1" applyAlignment="1">
      <alignment horizontal="center" vertical="center" wrapText="1"/>
    </xf>
    <xf numFmtId="44" fontId="7" fillId="0" borderId="34" xfId="1" applyFont="1" applyBorder="1" applyAlignment="1">
      <alignment wrapText="1"/>
    </xf>
    <xf numFmtId="44" fontId="7" fillId="0" borderId="26" xfId="1" applyFont="1" applyBorder="1" applyAlignment="1">
      <alignment wrapText="1"/>
    </xf>
    <xf numFmtId="44" fontId="8" fillId="0" borderId="12" xfId="1" applyFont="1" applyFill="1" applyBorder="1" applyAlignment="1">
      <alignment horizontal="center" vertical="center" wrapText="1"/>
    </xf>
    <xf numFmtId="44" fontId="7" fillId="0" borderId="35" xfId="1" applyFont="1" applyBorder="1" applyAlignment="1">
      <alignment wrapText="1"/>
    </xf>
    <xf numFmtId="44" fontId="7" fillId="0" borderId="28" xfId="1" applyFont="1" applyBorder="1" applyAlignment="1">
      <alignment wrapText="1"/>
    </xf>
    <xf numFmtId="44" fontId="8" fillId="11" borderId="12" xfId="1" applyFont="1" applyFill="1" applyBorder="1" applyAlignment="1">
      <alignment horizontal="center" vertical="center" wrapText="1"/>
    </xf>
  </cellXfs>
  <cellStyles count="3">
    <cellStyle name="Moneda" xfId="1" builtinId="4"/>
    <cellStyle name="Moneda [0]" xfId="2" builtinId="7"/>
    <cellStyle name="Normal" xfId="0" builtinId="0"/>
  </cellStyles>
  <dxfs count="14">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val="0"/>
        <color rgb="FFFFFF00"/>
      </font>
      <fill>
        <patternFill>
          <bgColor rgb="FFFF0000"/>
        </patternFill>
      </fill>
    </dxf>
    <dxf>
      <font>
        <b/>
        <i val="0"/>
        <color rgb="FFFFFF00"/>
      </font>
      <fill>
        <patternFill>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5"/>
  <sheetViews>
    <sheetView topLeftCell="A11" zoomScaleNormal="100" workbookViewId="0">
      <selection activeCell="C5" sqref="C5:I5"/>
    </sheetView>
  </sheetViews>
  <sheetFormatPr baseColWidth="10" defaultColWidth="11.44140625" defaultRowHeight="14.4" x14ac:dyDescent="0.3"/>
  <cols>
    <col min="1" max="1" width="5.44140625" customWidth="1"/>
    <col min="2" max="2" width="4.88671875" customWidth="1"/>
    <col min="3" max="3" width="15.44140625" style="1" customWidth="1"/>
    <col min="4" max="4" width="28.44140625" style="1" customWidth="1"/>
    <col min="5" max="5" width="45.88671875" style="1" customWidth="1"/>
    <col min="6" max="6" width="14.44140625" style="1" customWidth="1"/>
    <col min="7" max="7" width="13.44140625" style="1" customWidth="1"/>
    <col min="8" max="8" width="18.44140625" style="2" customWidth="1"/>
    <col min="9" max="9" width="17.88671875" style="2" customWidth="1"/>
    <col min="10" max="10" width="20" style="2" customWidth="1"/>
    <col min="11" max="11" width="24.44140625" style="2" customWidth="1"/>
    <col min="12" max="12" width="17.44140625" customWidth="1"/>
    <col min="13" max="13" width="16.5546875" customWidth="1"/>
    <col min="14" max="14" width="22.44140625" customWidth="1"/>
    <col min="15" max="15" width="18.44140625" customWidth="1"/>
    <col min="16" max="16" width="19.109375" customWidth="1"/>
    <col min="17" max="17" width="20.44140625" customWidth="1"/>
  </cols>
  <sheetData>
    <row r="1" spans="2:17" ht="15" thickBot="1" x14ac:dyDescent="0.35"/>
    <row r="2" spans="2:17" ht="33.75" customHeight="1" x14ac:dyDescent="0.3">
      <c r="B2" s="12"/>
      <c r="C2" s="67" t="s">
        <v>0</v>
      </c>
      <c r="D2" s="68"/>
      <c r="E2" s="69"/>
      <c r="F2" s="69"/>
      <c r="G2" s="69"/>
      <c r="H2" s="69"/>
      <c r="I2" s="70"/>
      <c r="J2" s="13"/>
      <c r="K2" s="13"/>
      <c r="L2" s="12"/>
      <c r="M2" s="12"/>
      <c r="N2" s="12"/>
      <c r="O2" s="12"/>
      <c r="P2" s="12"/>
      <c r="Q2" s="12"/>
    </row>
    <row r="3" spans="2:17" ht="37.5" customHeight="1" x14ac:dyDescent="0.3">
      <c r="B3" s="12"/>
      <c r="C3" s="71" t="s">
        <v>1</v>
      </c>
      <c r="D3" s="72"/>
      <c r="E3" s="72"/>
      <c r="F3" s="72"/>
      <c r="G3" s="72"/>
      <c r="H3" s="72"/>
      <c r="I3" s="73"/>
      <c r="J3" s="13"/>
      <c r="K3" s="13"/>
      <c r="L3" s="12"/>
      <c r="M3" s="12"/>
      <c r="N3" s="12"/>
      <c r="O3" s="12"/>
      <c r="P3" s="12"/>
      <c r="Q3" s="12"/>
    </row>
    <row r="4" spans="2:17" ht="18.75" customHeight="1" thickBot="1" x14ac:dyDescent="0.35">
      <c r="B4" s="14"/>
      <c r="C4" s="71" t="s">
        <v>2</v>
      </c>
      <c r="D4" s="72"/>
      <c r="E4" s="72"/>
      <c r="F4" s="72"/>
      <c r="G4" s="72"/>
      <c r="H4" s="72"/>
      <c r="I4" s="73"/>
      <c r="J4" s="15"/>
      <c r="K4" s="15"/>
      <c r="L4" s="12"/>
      <c r="M4" s="12"/>
      <c r="N4" s="12"/>
      <c r="O4" s="12"/>
      <c r="P4" s="12"/>
      <c r="Q4" s="12"/>
    </row>
    <row r="5" spans="2:17" ht="35.25" customHeight="1" thickBot="1" x14ac:dyDescent="0.35">
      <c r="B5" s="12"/>
      <c r="C5" s="74" t="s">
        <v>3</v>
      </c>
      <c r="D5" s="75"/>
      <c r="E5" s="75"/>
      <c r="F5" s="75"/>
      <c r="G5" s="75"/>
      <c r="H5" s="75"/>
      <c r="I5" s="76"/>
      <c r="J5" s="13"/>
      <c r="K5" s="13"/>
      <c r="L5" s="12"/>
      <c r="M5" s="12"/>
      <c r="N5" s="12"/>
      <c r="O5" s="12"/>
      <c r="P5" s="12"/>
      <c r="Q5" s="12"/>
    </row>
    <row r="6" spans="2:17" ht="15" customHeight="1" x14ac:dyDescent="0.3">
      <c r="B6" s="77" t="s">
        <v>4</v>
      </c>
      <c r="C6" s="79" t="s">
        <v>5</v>
      </c>
      <c r="D6" s="81" t="s">
        <v>6</v>
      </c>
      <c r="E6" s="83" t="s">
        <v>7</v>
      </c>
      <c r="F6" s="79" t="s">
        <v>8</v>
      </c>
      <c r="G6" s="85" t="s">
        <v>9</v>
      </c>
      <c r="H6" s="57" t="s">
        <v>10</v>
      </c>
      <c r="I6" s="57"/>
      <c r="J6" s="57"/>
      <c r="K6" s="58"/>
      <c r="L6" s="59" t="s">
        <v>11</v>
      </c>
      <c r="M6" s="57"/>
      <c r="N6" s="57"/>
      <c r="O6" s="58"/>
      <c r="P6" s="60" t="s">
        <v>12</v>
      </c>
      <c r="Q6" s="60"/>
    </row>
    <row r="7" spans="2:17" ht="62.4" x14ac:dyDescent="0.3">
      <c r="B7" s="78"/>
      <c r="C7" s="80"/>
      <c r="D7" s="82"/>
      <c r="E7" s="84"/>
      <c r="F7" s="80"/>
      <c r="G7" s="86"/>
      <c r="H7" s="27" t="s">
        <v>13</v>
      </c>
      <c r="I7" s="16" t="s">
        <v>14</v>
      </c>
      <c r="J7" s="16" t="s">
        <v>15</v>
      </c>
      <c r="K7" s="16" t="s">
        <v>16</v>
      </c>
      <c r="L7" s="16" t="s">
        <v>13</v>
      </c>
      <c r="M7" s="16" t="s">
        <v>14</v>
      </c>
      <c r="N7" s="16" t="s">
        <v>15</v>
      </c>
      <c r="O7" s="16" t="s">
        <v>16</v>
      </c>
      <c r="P7" s="16" t="s">
        <v>17</v>
      </c>
      <c r="Q7" s="16" t="s">
        <v>18</v>
      </c>
    </row>
    <row r="8" spans="2:17" ht="30" customHeight="1" x14ac:dyDescent="0.3">
      <c r="B8" s="33">
        <v>1</v>
      </c>
      <c r="C8" s="32">
        <v>43212105</v>
      </c>
      <c r="D8" s="25" t="s">
        <v>19</v>
      </c>
      <c r="E8" s="25" t="s">
        <v>20</v>
      </c>
      <c r="F8" s="26">
        <v>1</v>
      </c>
      <c r="G8" s="28" t="s">
        <v>21</v>
      </c>
      <c r="H8" s="35">
        <v>929880</v>
      </c>
      <c r="I8" s="17">
        <f>H8*19/100</f>
        <v>176677.2</v>
      </c>
      <c r="J8" s="18">
        <f>H8</f>
        <v>929880</v>
      </c>
      <c r="K8" s="19">
        <f>J8*F8</f>
        <v>929880</v>
      </c>
      <c r="L8" s="39">
        <v>1006600</v>
      </c>
      <c r="M8" s="17">
        <f>L8*19/100</f>
        <v>191254</v>
      </c>
      <c r="N8" s="18">
        <f>L8</f>
        <v>1006600</v>
      </c>
      <c r="O8" s="19">
        <f>N8*F8</f>
        <v>1006600</v>
      </c>
      <c r="P8" s="19">
        <f>AVERAGE(J8,N8)</f>
        <v>968240</v>
      </c>
      <c r="Q8" s="19">
        <f>AVERAGE(K8,O8)</f>
        <v>968240</v>
      </c>
    </row>
    <row r="9" spans="2:17" ht="26.4" x14ac:dyDescent="0.3">
      <c r="B9" s="33">
        <v>2</v>
      </c>
      <c r="C9" s="32">
        <v>44103101</v>
      </c>
      <c r="D9" s="25" t="s">
        <v>22</v>
      </c>
      <c r="E9" s="25" t="s">
        <v>23</v>
      </c>
      <c r="F9" s="26">
        <v>10</v>
      </c>
      <c r="G9" s="28" t="s">
        <v>24</v>
      </c>
      <c r="H9" s="35">
        <v>225493.2</v>
      </c>
      <c r="I9" s="17">
        <f t="shared" ref="I9:I28" si="0">H9*19/100</f>
        <v>42843.707999999999</v>
      </c>
      <c r="J9" s="18">
        <f t="shared" ref="J9:J33" si="1">H9</f>
        <v>225493.2</v>
      </c>
      <c r="K9" s="19">
        <f t="shared" ref="K9:K28" si="2">J9*F9</f>
        <v>2254932</v>
      </c>
      <c r="L9" s="39">
        <v>191695</v>
      </c>
      <c r="M9" s="17">
        <f t="shared" ref="M9:M33" si="3">L9*19/100</f>
        <v>36422.050000000003</v>
      </c>
      <c r="N9" s="18">
        <f t="shared" ref="N9:N33" si="4">L9</f>
        <v>191695</v>
      </c>
      <c r="O9" s="19">
        <f t="shared" ref="O9:O28" si="5">N9*F9</f>
        <v>1916950</v>
      </c>
      <c r="P9" s="19">
        <f t="shared" ref="P9:Q28" si="6">AVERAGE(J9,N9)</f>
        <v>208594.1</v>
      </c>
      <c r="Q9" s="19">
        <f t="shared" si="6"/>
        <v>2085941</v>
      </c>
    </row>
    <row r="10" spans="2:17" ht="30.75" customHeight="1" x14ac:dyDescent="0.3">
      <c r="B10" s="33">
        <v>3</v>
      </c>
      <c r="C10" s="32">
        <v>43212108</v>
      </c>
      <c r="D10" s="25" t="s">
        <v>25</v>
      </c>
      <c r="E10" s="25" t="s">
        <v>26</v>
      </c>
      <c r="F10" s="26">
        <v>1</v>
      </c>
      <c r="G10" s="28" t="s">
        <v>21</v>
      </c>
      <c r="H10" s="36">
        <v>357754.8</v>
      </c>
      <c r="I10" s="17">
        <f t="shared" si="0"/>
        <v>67973.411999999997</v>
      </c>
      <c r="J10" s="18">
        <f t="shared" si="1"/>
        <v>357754.8</v>
      </c>
      <c r="K10" s="19">
        <f t="shared" si="2"/>
        <v>357754.8</v>
      </c>
      <c r="L10" s="39">
        <v>425460</v>
      </c>
      <c r="M10" s="17">
        <f t="shared" si="3"/>
        <v>80837.399999999994</v>
      </c>
      <c r="N10" s="18">
        <f t="shared" si="4"/>
        <v>425460</v>
      </c>
      <c r="O10" s="19">
        <f t="shared" si="5"/>
        <v>425460</v>
      </c>
      <c r="P10" s="19">
        <f t="shared" si="6"/>
        <v>391607.4</v>
      </c>
      <c r="Q10" s="19">
        <f t="shared" si="6"/>
        <v>391607.4</v>
      </c>
    </row>
    <row r="11" spans="2:17" ht="26.4" x14ac:dyDescent="0.3">
      <c r="B11" s="33">
        <v>4</v>
      </c>
      <c r="C11" s="32">
        <v>44103101</v>
      </c>
      <c r="D11" s="25" t="s">
        <v>27</v>
      </c>
      <c r="E11" s="25" t="s">
        <v>28</v>
      </c>
      <c r="F11" s="26">
        <v>2</v>
      </c>
      <c r="G11" s="28" t="s">
        <v>24</v>
      </c>
      <c r="H11" s="35">
        <v>297600</v>
      </c>
      <c r="I11" s="17">
        <f t="shared" si="0"/>
        <v>56544</v>
      </c>
      <c r="J11" s="18">
        <f t="shared" si="1"/>
        <v>297600</v>
      </c>
      <c r="K11" s="19">
        <f t="shared" si="2"/>
        <v>595200</v>
      </c>
      <c r="L11" s="39">
        <v>278600</v>
      </c>
      <c r="M11" s="17">
        <f t="shared" si="3"/>
        <v>52934</v>
      </c>
      <c r="N11" s="18">
        <f t="shared" si="4"/>
        <v>278600</v>
      </c>
      <c r="O11" s="19">
        <f t="shared" si="5"/>
        <v>557200</v>
      </c>
      <c r="P11" s="19">
        <f t="shared" si="6"/>
        <v>288100</v>
      </c>
      <c r="Q11" s="19">
        <f t="shared" si="6"/>
        <v>576200</v>
      </c>
    </row>
    <row r="12" spans="2:17" ht="15.6" x14ac:dyDescent="0.3">
      <c r="B12" s="33">
        <v>5</v>
      </c>
      <c r="C12" s="32">
        <v>43211902</v>
      </c>
      <c r="D12" s="25" t="s">
        <v>29</v>
      </c>
      <c r="E12" s="25" t="s">
        <v>30</v>
      </c>
      <c r="F12" s="26">
        <v>10</v>
      </c>
      <c r="G12" s="28" t="s">
        <v>21</v>
      </c>
      <c r="H12" s="35">
        <v>282000</v>
      </c>
      <c r="I12" s="17">
        <f t="shared" si="0"/>
        <v>53580</v>
      </c>
      <c r="J12" s="18">
        <f t="shared" si="1"/>
        <v>282000</v>
      </c>
      <c r="K12" s="19">
        <f t="shared" si="2"/>
        <v>2820000</v>
      </c>
      <c r="L12" s="39">
        <v>322000</v>
      </c>
      <c r="M12" s="17">
        <f t="shared" si="3"/>
        <v>61180</v>
      </c>
      <c r="N12" s="18">
        <f t="shared" si="4"/>
        <v>322000</v>
      </c>
      <c r="O12" s="19">
        <f t="shared" si="5"/>
        <v>3220000</v>
      </c>
      <c r="P12" s="19">
        <f t="shared" si="6"/>
        <v>302000</v>
      </c>
      <c r="Q12" s="19">
        <f t="shared" si="6"/>
        <v>3020000</v>
      </c>
    </row>
    <row r="13" spans="2:17" ht="39.6" x14ac:dyDescent="0.3">
      <c r="B13" s="33">
        <v>6</v>
      </c>
      <c r="C13" s="32">
        <v>43211701</v>
      </c>
      <c r="D13" s="25" t="s">
        <v>31</v>
      </c>
      <c r="E13" s="25" t="s">
        <v>32</v>
      </c>
      <c r="F13" s="26">
        <v>5</v>
      </c>
      <c r="G13" s="28" t="s">
        <v>21</v>
      </c>
      <c r="H13" s="37">
        <v>191904</v>
      </c>
      <c r="I13" s="17">
        <f t="shared" si="0"/>
        <v>36461.760000000002</v>
      </c>
      <c r="J13" s="18">
        <f t="shared" si="1"/>
        <v>191904</v>
      </c>
      <c r="K13" s="19">
        <f t="shared" si="2"/>
        <v>959520</v>
      </c>
      <c r="L13" s="39">
        <v>231000</v>
      </c>
      <c r="M13" s="17">
        <f t="shared" si="3"/>
        <v>43890</v>
      </c>
      <c r="N13" s="18">
        <f t="shared" si="4"/>
        <v>231000</v>
      </c>
      <c r="O13" s="19">
        <f t="shared" si="5"/>
        <v>1155000</v>
      </c>
      <c r="P13" s="19">
        <f t="shared" si="6"/>
        <v>211452</v>
      </c>
      <c r="Q13" s="19">
        <f t="shared" si="6"/>
        <v>1057260</v>
      </c>
    </row>
    <row r="14" spans="2:17" ht="26.4" x14ac:dyDescent="0.3">
      <c r="B14" s="33">
        <v>7</v>
      </c>
      <c r="C14" s="32">
        <v>43212002</v>
      </c>
      <c r="D14" s="25" t="s">
        <v>33</v>
      </c>
      <c r="E14" s="25" t="s">
        <v>34</v>
      </c>
      <c r="F14" s="26">
        <v>10</v>
      </c>
      <c r="G14" s="28" t="s">
        <v>21</v>
      </c>
      <c r="H14" s="35">
        <v>227880</v>
      </c>
      <c r="I14" s="17">
        <f t="shared" si="0"/>
        <v>43297.2</v>
      </c>
      <c r="J14" s="18">
        <f t="shared" si="1"/>
        <v>227880</v>
      </c>
      <c r="K14" s="19">
        <f t="shared" si="2"/>
        <v>2278800</v>
      </c>
      <c r="L14" s="39">
        <v>280000</v>
      </c>
      <c r="M14" s="17">
        <f t="shared" si="3"/>
        <v>53200</v>
      </c>
      <c r="N14" s="18">
        <f t="shared" si="4"/>
        <v>280000</v>
      </c>
      <c r="O14" s="19">
        <f t="shared" si="5"/>
        <v>2800000</v>
      </c>
      <c r="P14" s="19">
        <f t="shared" si="6"/>
        <v>253940</v>
      </c>
      <c r="Q14" s="19">
        <f t="shared" si="6"/>
        <v>2539400</v>
      </c>
    </row>
    <row r="15" spans="2:17" ht="26.4" x14ac:dyDescent="0.3">
      <c r="B15" s="33">
        <v>8</v>
      </c>
      <c r="C15" s="32">
        <v>46171508</v>
      </c>
      <c r="D15" s="25" t="s">
        <v>35</v>
      </c>
      <c r="E15" s="25" t="s">
        <v>36</v>
      </c>
      <c r="F15" s="26">
        <v>10</v>
      </c>
      <c r="G15" s="28" t="s">
        <v>21</v>
      </c>
      <c r="H15" s="36">
        <v>72000</v>
      </c>
      <c r="I15" s="17">
        <f t="shared" si="0"/>
        <v>13680</v>
      </c>
      <c r="J15" s="18">
        <f t="shared" si="1"/>
        <v>72000</v>
      </c>
      <c r="K15" s="19">
        <f t="shared" si="2"/>
        <v>720000</v>
      </c>
      <c r="L15" s="39">
        <v>83860</v>
      </c>
      <c r="M15" s="17">
        <f t="shared" si="3"/>
        <v>15933.4</v>
      </c>
      <c r="N15" s="18">
        <f t="shared" si="4"/>
        <v>83860</v>
      </c>
      <c r="O15" s="19">
        <f t="shared" si="5"/>
        <v>838600</v>
      </c>
      <c r="P15" s="19">
        <f t="shared" si="6"/>
        <v>77930</v>
      </c>
      <c r="Q15" s="19">
        <f t="shared" si="6"/>
        <v>779300</v>
      </c>
    </row>
    <row r="16" spans="2:17" ht="26.4" x14ac:dyDescent="0.3">
      <c r="B16" s="33">
        <v>9</v>
      </c>
      <c r="C16" s="32">
        <v>46171610</v>
      </c>
      <c r="D16" s="25" t="s">
        <v>37</v>
      </c>
      <c r="E16" s="25" t="s">
        <v>38</v>
      </c>
      <c r="F16" s="26">
        <v>10</v>
      </c>
      <c r="G16" s="28" t="s">
        <v>21</v>
      </c>
      <c r="H16" s="35">
        <v>152743.20000000001</v>
      </c>
      <c r="I16" s="17">
        <f t="shared" si="0"/>
        <v>29021.208000000002</v>
      </c>
      <c r="J16" s="18">
        <f t="shared" si="1"/>
        <v>152743.20000000001</v>
      </c>
      <c r="K16" s="19">
        <f t="shared" si="2"/>
        <v>1527432</v>
      </c>
      <c r="L16" s="39">
        <v>273000</v>
      </c>
      <c r="M16" s="17">
        <f t="shared" si="3"/>
        <v>51870</v>
      </c>
      <c r="N16" s="18">
        <f t="shared" si="4"/>
        <v>273000</v>
      </c>
      <c r="O16" s="19">
        <f t="shared" si="5"/>
        <v>2730000</v>
      </c>
      <c r="P16" s="19">
        <f t="shared" si="6"/>
        <v>212871.6</v>
      </c>
      <c r="Q16" s="19">
        <f t="shared" si="6"/>
        <v>2128716</v>
      </c>
    </row>
    <row r="17" spans="2:17" ht="26.4" x14ac:dyDescent="0.3">
      <c r="B17" s="33">
        <v>10</v>
      </c>
      <c r="C17" s="32">
        <v>43201830</v>
      </c>
      <c r="D17" s="25" t="s">
        <v>39</v>
      </c>
      <c r="E17" s="25" t="s">
        <v>40</v>
      </c>
      <c r="F17" s="26">
        <v>8</v>
      </c>
      <c r="G17" s="28" t="s">
        <v>21</v>
      </c>
      <c r="H17" s="35">
        <v>587880</v>
      </c>
      <c r="I17" s="17">
        <f t="shared" si="0"/>
        <v>111697.2</v>
      </c>
      <c r="J17" s="18">
        <f t="shared" si="1"/>
        <v>587880</v>
      </c>
      <c r="K17" s="19">
        <f t="shared" si="2"/>
        <v>4703040</v>
      </c>
      <c r="L17" s="39">
        <v>640000</v>
      </c>
      <c r="M17" s="17">
        <f t="shared" si="3"/>
        <v>121600</v>
      </c>
      <c r="N17" s="18">
        <f t="shared" si="4"/>
        <v>640000</v>
      </c>
      <c r="O17" s="19">
        <f t="shared" si="5"/>
        <v>5120000</v>
      </c>
      <c r="P17" s="19">
        <f t="shared" si="6"/>
        <v>613940</v>
      </c>
      <c r="Q17" s="19">
        <f t="shared" si="6"/>
        <v>4911520</v>
      </c>
    </row>
    <row r="18" spans="2:17" ht="26.4" x14ac:dyDescent="0.3">
      <c r="B18" s="33">
        <v>11</v>
      </c>
      <c r="C18" s="32">
        <v>45111616</v>
      </c>
      <c r="D18" s="25" t="s">
        <v>41</v>
      </c>
      <c r="E18" s="25" t="s">
        <v>42</v>
      </c>
      <c r="F18" s="26">
        <v>5</v>
      </c>
      <c r="G18" s="28" t="s">
        <v>21</v>
      </c>
      <c r="H18" s="36">
        <v>394680</v>
      </c>
      <c r="I18" s="17">
        <f t="shared" si="0"/>
        <v>74989.2</v>
      </c>
      <c r="J18" s="18">
        <f t="shared" si="1"/>
        <v>394680</v>
      </c>
      <c r="K18" s="19">
        <f t="shared" si="2"/>
        <v>1973400</v>
      </c>
      <c r="L18" s="39">
        <v>486472</v>
      </c>
      <c r="M18" s="17">
        <f t="shared" si="3"/>
        <v>92429.68</v>
      </c>
      <c r="N18" s="18">
        <f t="shared" si="4"/>
        <v>486472</v>
      </c>
      <c r="O18" s="19">
        <f t="shared" si="5"/>
        <v>2432360</v>
      </c>
      <c r="P18" s="19">
        <f t="shared" si="6"/>
        <v>440576</v>
      </c>
      <c r="Q18" s="19">
        <f t="shared" si="6"/>
        <v>2202880</v>
      </c>
    </row>
    <row r="19" spans="2:17" ht="15.6" x14ac:dyDescent="0.3">
      <c r="B19" s="33">
        <v>12</v>
      </c>
      <c r="C19" s="32">
        <v>43211913</v>
      </c>
      <c r="D19" s="25" t="s">
        <v>43</v>
      </c>
      <c r="E19" s="25" t="s">
        <v>44</v>
      </c>
      <c r="F19" s="26">
        <v>5</v>
      </c>
      <c r="G19" s="28" t="s">
        <v>21</v>
      </c>
      <c r="H19" s="37">
        <v>360000</v>
      </c>
      <c r="I19" s="17">
        <f t="shared" si="0"/>
        <v>68400</v>
      </c>
      <c r="J19" s="18">
        <f t="shared" si="1"/>
        <v>360000</v>
      </c>
      <c r="K19" s="19">
        <f t="shared" si="2"/>
        <v>1800000</v>
      </c>
      <c r="L19" s="39">
        <v>490000</v>
      </c>
      <c r="M19" s="17">
        <f t="shared" si="3"/>
        <v>93100</v>
      </c>
      <c r="N19" s="18">
        <f t="shared" si="4"/>
        <v>490000</v>
      </c>
      <c r="O19" s="19">
        <f t="shared" si="5"/>
        <v>2450000</v>
      </c>
      <c r="P19" s="19">
        <f t="shared" si="6"/>
        <v>425000</v>
      </c>
      <c r="Q19" s="19">
        <f t="shared" si="6"/>
        <v>2125000</v>
      </c>
    </row>
    <row r="20" spans="2:17" ht="29.25" customHeight="1" x14ac:dyDescent="0.3">
      <c r="B20" s="33">
        <v>13</v>
      </c>
      <c r="C20" s="32">
        <v>44103206</v>
      </c>
      <c r="D20" s="25" t="s">
        <v>45</v>
      </c>
      <c r="E20" s="25" t="s">
        <v>46</v>
      </c>
      <c r="F20" s="26">
        <v>5</v>
      </c>
      <c r="G20" s="28" t="s">
        <v>21</v>
      </c>
      <c r="H20" s="35">
        <v>216000</v>
      </c>
      <c r="I20" s="17">
        <f t="shared" si="0"/>
        <v>41040</v>
      </c>
      <c r="J20" s="18">
        <f t="shared" si="1"/>
        <v>216000</v>
      </c>
      <c r="K20" s="19">
        <f t="shared" si="2"/>
        <v>1080000</v>
      </c>
      <c r="L20" s="39">
        <v>280000</v>
      </c>
      <c r="M20" s="17">
        <f t="shared" si="3"/>
        <v>53200</v>
      </c>
      <c r="N20" s="18">
        <f t="shared" si="4"/>
        <v>280000</v>
      </c>
      <c r="O20" s="19">
        <f t="shared" si="5"/>
        <v>1400000</v>
      </c>
      <c r="P20" s="19">
        <f t="shared" si="6"/>
        <v>248000</v>
      </c>
      <c r="Q20" s="19">
        <f t="shared" si="6"/>
        <v>1240000</v>
      </c>
    </row>
    <row r="21" spans="2:17" ht="33.75" customHeight="1" x14ac:dyDescent="0.3">
      <c r="B21" s="33">
        <v>14</v>
      </c>
      <c r="C21" s="32">
        <v>26111701</v>
      </c>
      <c r="D21" s="25" t="s">
        <v>47</v>
      </c>
      <c r="E21" s="25" t="s">
        <v>48</v>
      </c>
      <c r="F21" s="26">
        <v>50</v>
      </c>
      <c r="G21" s="28" t="s">
        <v>49</v>
      </c>
      <c r="H21" s="36">
        <v>29428.799999999999</v>
      </c>
      <c r="I21" s="17">
        <f t="shared" si="0"/>
        <v>5591.4719999999998</v>
      </c>
      <c r="J21" s="18">
        <f t="shared" si="1"/>
        <v>29428.799999999999</v>
      </c>
      <c r="K21" s="19">
        <f t="shared" si="2"/>
        <v>1471440</v>
      </c>
      <c r="L21" s="39">
        <v>42000</v>
      </c>
      <c r="M21" s="17">
        <f t="shared" si="3"/>
        <v>7980</v>
      </c>
      <c r="N21" s="18">
        <f t="shared" si="4"/>
        <v>42000</v>
      </c>
      <c r="O21" s="19">
        <f t="shared" si="5"/>
        <v>2100000</v>
      </c>
      <c r="P21" s="19">
        <f t="shared" si="6"/>
        <v>35714.400000000001</v>
      </c>
      <c r="Q21" s="19">
        <f t="shared" si="6"/>
        <v>1785720</v>
      </c>
    </row>
    <row r="22" spans="2:17" ht="27.75" customHeight="1" x14ac:dyDescent="0.3">
      <c r="B22" s="33">
        <v>15</v>
      </c>
      <c r="C22" s="32">
        <v>26111701</v>
      </c>
      <c r="D22" s="25" t="s">
        <v>50</v>
      </c>
      <c r="E22" s="25" t="s">
        <v>51</v>
      </c>
      <c r="F22" s="26">
        <v>10</v>
      </c>
      <c r="G22" s="28" t="s">
        <v>21</v>
      </c>
      <c r="H22" s="36">
        <v>72120</v>
      </c>
      <c r="I22" s="17">
        <f t="shared" si="0"/>
        <v>13702.8</v>
      </c>
      <c r="J22" s="18">
        <f t="shared" si="1"/>
        <v>72120</v>
      </c>
      <c r="K22" s="19">
        <f t="shared" si="2"/>
        <v>721200</v>
      </c>
      <c r="L22" s="39">
        <v>66640</v>
      </c>
      <c r="M22" s="17">
        <f t="shared" si="3"/>
        <v>12661.6</v>
      </c>
      <c r="N22" s="18">
        <f t="shared" si="4"/>
        <v>66640</v>
      </c>
      <c r="O22" s="19">
        <f t="shared" si="5"/>
        <v>666400</v>
      </c>
      <c r="P22" s="19">
        <f t="shared" si="6"/>
        <v>69380</v>
      </c>
      <c r="Q22" s="19">
        <f t="shared" si="6"/>
        <v>693800</v>
      </c>
    </row>
    <row r="23" spans="2:17" ht="36" customHeight="1" x14ac:dyDescent="0.3">
      <c r="B23" s="33">
        <v>16</v>
      </c>
      <c r="C23" s="32">
        <v>43211714</v>
      </c>
      <c r="D23" s="25" t="s">
        <v>52</v>
      </c>
      <c r="E23" s="25" t="s">
        <v>53</v>
      </c>
      <c r="F23" s="26">
        <v>2</v>
      </c>
      <c r="G23" s="28" t="s">
        <v>21</v>
      </c>
      <c r="H23" s="35">
        <v>983880</v>
      </c>
      <c r="I23" s="17">
        <f t="shared" si="0"/>
        <v>186937.2</v>
      </c>
      <c r="J23" s="18">
        <f t="shared" si="1"/>
        <v>983880</v>
      </c>
      <c r="K23" s="19">
        <f t="shared" si="2"/>
        <v>1967760</v>
      </c>
      <c r="L23" s="39">
        <v>663600</v>
      </c>
      <c r="M23" s="17">
        <f t="shared" si="3"/>
        <v>126084</v>
      </c>
      <c r="N23" s="18">
        <f t="shared" si="4"/>
        <v>663600</v>
      </c>
      <c r="O23" s="19">
        <f t="shared" si="5"/>
        <v>1327200</v>
      </c>
      <c r="P23" s="19">
        <f t="shared" si="6"/>
        <v>823740</v>
      </c>
      <c r="Q23" s="19">
        <f t="shared" si="6"/>
        <v>1647480</v>
      </c>
    </row>
    <row r="24" spans="2:17" ht="33.75" customHeight="1" x14ac:dyDescent="0.3">
      <c r="B24" s="33">
        <v>17</v>
      </c>
      <c r="C24" s="32">
        <v>26111704</v>
      </c>
      <c r="D24" s="25" t="s">
        <v>54</v>
      </c>
      <c r="E24" s="25" t="s">
        <v>55</v>
      </c>
      <c r="F24" s="26">
        <v>50</v>
      </c>
      <c r="G24" s="28" t="s">
        <v>21</v>
      </c>
      <c r="H24" s="35">
        <v>57018</v>
      </c>
      <c r="I24" s="17">
        <f t="shared" si="0"/>
        <v>10833.42</v>
      </c>
      <c r="J24" s="18">
        <f t="shared" si="1"/>
        <v>57018</v>
      </c>
      <c r="K24" s="19">
        <f t="shared" si="2"/>
        <v>2850900</v>
      </c>
      <c r="L24" s="39">
        <v>72520</v>
      </c>
      <c r="M24" s="17">
        <f t="shared" si="3"/>
        <v>13778.8</v>
      </c>
      <c r="N24" s="18">
        <f t="shared" si="4"/>
        <v>72520</v>
      </c>
      <c r="O24" s="19">
        <f t="shared" si="5"/>
        <v>3626000</v>
      </c>
      <c r="P24" s="19">
        <f t="shared" si="6"/>
        <v>64769</v>
      </c>
      <c r="Q24" s="19">
        <f t="shared" si="6"/>
        <v>3238450</v>
      </c>
    </row>
    <row r="25" spans="2:17" ht="39.6" x14ac:dyDescent="0.3">
      <c r="B25" s="33">
        <v>18</v>
      </c>
      <c r="C25" s="32">
        <v>44102906</v>
      </c>
      <c r="D25" s="25" t="s">
        <v>56</v>
      </c>
      <c r="E25" s="25" t="s">
        <v>57</v>
      </c>
      <c r="F25" s="26">
        <v>20</v>
      </c>
      <c r="G25" s="28" t="s">
        <v>21</v>
      </c>
      <c r="H25" s="35">
        <v>70800</v>
      </c>
      <c r="I25" s="17">
        <f t="shared" si="0"/>
        <v>13452</v>
      </c>
      <c r="J25" s="18">
        <f t="shared" si="1"/>
        <v>70800</v>
      </c>
      <c r="K25" s="19">
        <f t="shared" si="2"/>
        <v>1416000</v>
      </c>
      <c r="L25" s="39">
        <v>82600</v>
      </c>
      <c r="M25" s="17">
        <f t="shared" si="3"/>
        <v>15694</v>
      </c>
      <c r="N25" s="18">
        <f t="shared" si="4"/>
        <v>82600</v>
      </c>
      <c r="O25" s="19">
        <f t="shared" si="5"/>
        <v>1652000</v>
      </c>
      <c r="P25" s="19">
        <f t="shared" si="6"/>
        <v>76700</v>
      </c>
      <c r="Q25" s="19">
        <f t="shared" si="6"/>
        <v>1534000</v>
      </c>
    </row>
    <row r="26" spans="2:17" ht="26.4" x14ac:dyDescent="0.3">
      <c r="B26" s="33">
        <v>19</v>
      </c>
      <c r="C26" s="32">
        <v>43222643</v>
      </c>
      <c r="D26" s="25" t="s">
        <v>58</v>
      </c>
      <c r="E26" s="25" t="s">
        <v>59</v>
      </c>
      <c r="F26" s="26">
        <v>5</v>
      </c>
      <c r="G26" s="28" t="s">
        <v>21</v>
      </c>
      <c r="H26" s="35">
        <v>113886</v>
      </c>
      <c r="I26" s="17">
        <f t="shared" si="0"/>
        <v>21638.34</v>
      </c>
      <c r="J26" s="18">
        <f t="shared" si="1"/>
        <v>113886</v>
      </c>
      <c r="K26" s="19">
        <f t="shared" si="2"/>
        <v>569430</v>
      </c>
      <c r="L26" s="39">
        <v>126000</v>
      </c>
      <c r="M26" s="17">
        <f t="shared" si="3"/>
        <v>23940</v>
      </c>
      <c r="N26" s="18">
        <f t="shared" si="4"/>
        <v>126000</v>
      </c>
      <c r="O26" s="19">
        <f t="shared" si="5"/>
        <v>630000</v>
      </c>
      <c r="P26" s="19">
        <f t="shared" si="6"/>
        <v>119943</v>
      </c>
      <c r="Q26" s="19">
        <f t="shared" si="6"/>
        <v>599715</v>
      </c>
    </row>
    <row r="27" spans="2:17" ht="26.4" x14ac:dyDescent="0.3">
      <c r="B27" s="33">
        <v>20</v>
      </c>
      <c r="C27" s="32">
        <v>23151601</v>
      </c>
      <c r="D27" s="25" t="s">
        <v>60</v>
      </c>
      <c r="E27" s="25" t="s">
        <v>61</v>
      </c>
      <c r="F27" s="26">
        <v>5</v>
      </c>
      <c r="G27" s="28" t="s">
        <v>21</v>
      </c>
      <c r="H27" s="36">
        <v>106680</v>
      </c>
      <c r="I27" s="17">
        <f t="shared" si="0"/>
        <v>20269.2</v>
      </c>
      <c r="J27" s="18">
        <f t="shared" si="1"/>
        <v>106680</v>
      </c>
      <c r="K27" s="19">
        <f t="shared" si="2"/>
        <v>533400</v>
      </c>
      <c r="L27" s="39">
        <v>180600</v>
      </c>
      <c r="M27" s="17">
        <f t="shared" si="3"/>
        <v>34314</v>
      </c>
      <c r="N27" s="18">
        <f t="shared" si="4"/>
        <v>180600</v>
      </c>
      <c r="O27" s="19">
        <f t="shared" si="5"/>
        <v>903000</v>
      </c>
      <c r="P27" s="19">
        <f t="shared" si="6"/>
        <v>143640</v>
      </c>
      <c r="Q27" s="19">
        <f t="shared" si="6"/>
        <v>718200</v>
      </c>
    </row>
    <row r="28" spans="2:17" ht="26.4" x14ac:dyDescent="0.3">
      <c r="B28" s="33">
        <v>21</v>
      </c>
      <c r="C28" s="32">
        <v>39121462</v>
      </c>
      <c r="D28" s="25" t="s">
        <v>62</v>
      </c>
      <c r="E28" s="25" t="s">
        <v>63</v>
      </c>
      <c r="F28" s="26">
        <v>10</v>
      </c>
      <c r="G28" s="28" t="s">
        <v>64</v>
      </c>
      <c r="H28" s="38">
        <v>179880</v>
      </c>
      <c r="I28" s="20">
        <f t="shared" si="0"/>
        <v>34177.199999999997</v>
      </c>
      <c r="J28" s="18">
        <f t="shared" si="1"/>
        <v>179880</v>
      </c>
      <c r="K28" s="19">
        <f t="shared" si="2"/>
        <v>1798800</v>
      </c>
      <c r="L28" s="39">
        <v>163800</v>
      </c>
      <c r="M28" s="17">
        <f t="shared" si="3"/>
        <v>31122</v>
      </c>
      <c r="N28" s="18">
        <f t="shared" si="4"/>
        <v>163800</v>
      </c>
      <c r="O28" s="19">
        <f t="shared" si="5"/>
        <v>1638000</v>
      </c>
      <c r="P28" s="19">
        <f t="shared" si="6"/>
        <v>171840</v>
      </c>
      <c r="Q28" s="19">
        <f t="shared" si="6"/>
        <v>1718400</v>
      </c>
    </row>
    <row r="29" spans="2:17" ht="42" customHeight="1" x14ac:dyDescent="0.3">
      <c r="B29" s="33">
        <v>22</v>
      </c>
      <c r="C29" s="32">
        <v>39131709</v>
      </c>
      <c r="D29" s="25" t="s">
        <v>65</v>
      </c>
      <c r="E29" s="25" t="s">
        <v>66</v>
      </c>
      <c r="F29" s="26">
        <v>10</v>
      </c>
      <c r="G29" s="28" t="s">
        <v>21</v>
      </c>
      <c r="H29" s="36">
        <v>11880</v>
      </c>
      <c r="I29" s="17">
        <f>H29*19/100</f>
        <v>2257.1999999999998</v>
      </c>
      <c r="J29" s="18">
        <f t="shared" si="1"/>
        <v>11880</v>
      </c>
      <c r="K29" s="19">
        <f>J29*F29</f>
        <v>118800</v>
      </c>
      <c r="L29" s="39">
        <v>16660</v>
      </c>
      <c r="M29" s="17">
        <f t="shared" si="3"/>
        <v>3165.4</v>
      </c>
      <c r="N29" s="18">
        <f t="shared" si="4"/>
        <v>16660</v>
      </c>
      <c r="O29" s="19">
        <f>N29*F29</f>
        <v>166600</v>
      </c>
      <c r="P29" s="19">
        <f>AVERAGE(J29,N29)</f>
        <v>14270</v>
      </c>
      <c r="Q29" s="19">
        <f>AVERAGE(K29,O29)</f>
        <v>142700</v>
      </c>
    </row>
    <row r="30" spans="2:17" ht="27" customHeight="1" x14ac:dyDescent="0.3">
      <c r="B30" s="33">
        <v>23</v>
      </c>
      <c r="C30" s="32">
        <v>26121616</v>
      </c>
      <c r="D30" s="25" t="s">
        <v>67</v>
      </c>
      <c r="E30" s="25" t="s">
        <v>68</v>
      </c>
      <c r="F30" s="26">
        <v>1</v>
      </c>
      <c r="G30" s="28" t="s">
        <v>24</v>
      </c>
      <c r="H30" s="35">
        <v>738000</v>
      </c>
      <c r="I30" s="17">
        <f t="shared" ref="I30:I33" si="7">H30*19/100</f>
        <v>140220</v>
      </c>
      <c r="J30" s="18">
        <f t="shared" si="1"/>
        <v>738000</v>
      </c>
      <c r="K30" s="19">
        <f t="shared" ref="K30:K33" si="8">J30*F30</f>
        <v>738000</v>
      </c>
      <c r="L30" s="39">
        <v>880600</v>
      </c>
      <c r="M30" s="17">
        <f t="shared" si="3"/>
        <v>167314</v>
      </c>
      <c r="N30" s="18">
        <f t="shared" si="4"/>
        <v>880600</v>
      </c>
      <c r="O30" s="19">
        <f t="shared" ref="O30:O33" si="9">N30*F30</f>
        <v>880600</v>
      </c>
      <c r="P30" s="19">
        <f t="shared" ref="P30:Q34" si="10">AVERAGE(J30,N30)</f>
        <v>809300</v>
      </c>
      <c r="Q30" s="19">
        <f t="shared" si="10"/>
        <v>809300</v>
      </c>
    </row>
    <row r="31" spans="2:17" ht="26.4" x14ac:dyDescent="0.3">
      <c r="B31" s="33">
        <v>24</v>
      </c>
      <c r="C31" s="32">
        <v>43222819</v>
      </c>
      <c r="D31" s="25" t="s">
        <v>69</v>
      </c>
      <c r="E31" s="25" t="s">
        <v>70</v>
      </c>
      <c r="F31" s="26">
        <v>100</v>
      </c>
      <c r="G31" s="28" t="s">
        <v>21</v>
      </c>
      <c r="H31" s="35">
        <v>14280</v>
      </c>
      <c r="I31" s="17">
        <f t="shared" si="7"/>
        <v>2713.2</v>
      </c>
      <c r="J31" s="18">
        <f t="shared" si="1"/>
        <v>14280</v>
      </c>
      <c r="K31" s="19">
        <f t="shared" si="8"/>
        <v>1428000</v>
      </c>
      <c r="L31" s="39">
        <v>3290</v>
      </c>
      <c r="M31" s="17">
        <f t="shared" si="3"/>
        <v>625.1</v>
      </c>
      <c r="N31" s="18">
        <f t="shared" si="4"/>
        <v>3290</v>
      </c>
      <c r="O31" s="19">
        <f t="shared" si="9"/>
        <v>329000</v>
      </c>
      <c r="P31" s="19">
        <f t="shared" si="10"/>
        <v>8785</v>
      </c>
      <c r="Q31" s="19">
        <f t="shared" si="10"/>
        <v>878500</v>
      </c>
    </row>
    <row r="32" spans="2:17" ht="26.4" x14ac:dyDescent="0.3">
      <c r="B32" s="33">
        <v>25</v>
      </c>
      <c r="C32" s="32">
        <v>43211604</v>
      </c>
      <c r="D32" s="25" t="s">
        <v>71</v>
      </c>
      <c r="E32" s="25" t="s">
        <v>72</v>
      </c>
      <c r="F32" s="26">
        <v>100</v>
      </c>
      <c r="G32" s="28" t="s">
        <v>21</v>
      </c>
      <c r="H32" s="36">
        <v>19080</v>
      </c>
      <c r="I32" s="17">
        <f t="shared" si="7"/>
        <v>3625.2</v>
      </c>
      <c r="J32" s="18">
        <f t="shared" si="1"/>
        <v>19080</v>
      </c>
      <c r="K32" s="19">
        <f t="shared" si="8"/>
        <v>1908000</v>
      </c>
      <c r="L32" s="39">
        <v>7700</v>
      </c>
      <c r="M32" s="17">
        <f t="shared" si="3"/>
        <v>1463</v>
      </c>
      <c r="N32" s="18">
        <f t="shared" si="4"/>
        <v>7700</v>
      </c>
      <c r="O32" s="19">
        <f t="shared" si="9"/>
        <v>770000</v>
      </c>
      <c r="P32" s="19">
        <f t="shared" si="10"/>
        <v>13390</v>
      </c>
      <c r="Q32" s="19">
        <f t="shared" si="10"/>
        <v>1339000</v>
      </c>
    </row>
    <row r="33" spans="2:17" ht="29.25" customHeight="1" thickBot="1" x14ac:dyDescent="0.35">
      <c r="B33" s="34">
        <v>26</v>
      </c>
      <c r="C33" s="32">
        <v>39121409</v>
      </c>
      <c r="D33" s="29" t="s">
        <v>73</v>
      </c>
      <c r="E33" s="29" t="s">
        <v>74</v>
      </c>
      <c r="F33" s="30">
        <v>100</v>
      </c>
      <c r="G33" s="31" t="s">
        <v>21</v>
      </c>
      <c r="H33" s="36">
        <v>10680</v>
      </c>
      <c r="I33" s="17">
        <f t="shared" si="7"/>
        <v>2029.2</v>
      </c>
      <c r="J33" s="18">
        <f t="shared" si="1"/>
        <v>10680</v>
      </c>
      <c r="K33" s="19">
        <f t="shared" si="8"/>
        <v>1068000</v>
      </c>
      <c r="L33" s="39">
        <v>7350</v>
      </c>
      <c r="M33" s="17">
        <f t="shared" si="3"/>
        <v>1396.5</v>
      </c>
      <c r="N33" s="18">
        <f t="shared" si="4"/>
        <v>7350</v>
      </c>
      <c r="O33" s="19">
        <f t="shared" si="9"/>
        <v>735000</v>
      </c>
      <c r="P33" s="19">
        <f t="shared" si="10"/>
        <v>9015</v>
      </c>
      <c r="Q33" s="19">
        <f t="shared" si="10"/>
        <v>901500</v>
      </c>
    </row>
    <row r="34" spans="2:17" ht="35.25" customHeight="1" x14ac:dyDescent="0.3">
      <c r="B34" s="61" t="s">
        <v>75</v>
      </c>
      <c r="C34" s="61"/>
      <c r="D34" s="61"/>
      <c r="E34" s="61"/>
      <c r="F34" s="61"/>
      <c r="G34" s="61"/>
      <c r="H34" s="23">
        <f t="shared" ref="H34:O34" si="11">SUM(H8:H33)</f>
        <v>6703428</v>
      </c>
      <c r="I34" s="23">
        <f t="shared" si="11"/>
        <v>1273651.3199999996</v>
      </c>
      <c r="J34" s="23">
        <f t="shared" si="11"/>
        <v>6703428</v>
      </c>
      <c r="K34" s="10">
        <f t="shared" si="11"/>
        <v>38589688.799999997</v>
      </c>
      <c r="L34" s="23">
        <f t="shared" si="11"/>
        <v>7302047</v>
      </c>
      <c r="M34" s="23">
        <f t="shared" si="11"/>
        <v>1387388.93</v>
      </c>
      <c r="N34" s="23">
        <f t="shared" si="11"/>
        <v>7302047</v>
      </c>
      <c r="O34" s="10">
        <f t="shared" si="11"/>
        <v>41475970</v>
      </c>
      <c r="P34" s="11"/>
      <c r="Q34" s="24">
        <f t="shared" si="10"/>
        <v>40032829.399999999</v>
      </c>
    </row>
    <row r="35" spans="2:17" ht="23.25" customHeight="1" thickBot="1" x14ac:dyDescent="0.35">
      <c r="B35" s="12"/>
      <c r="C35" s="21"/>
      <c r="D35" s="21"/>
      <c r="E35" s="21"/>
      <c r="F35" s="21"/>
      <c r="G35" s="21"/>
      <c r="H35" s="13"/>
      <c r="I35" s="13"/>
      <c r="J35" s="13"/>
      <c r="K35" s="13"/>
      <c r="L35" s="12"/>
      <c r="M35" s="12"/>
      <c r="N35" s="12"/>
      <c r="O35" s="12"/>
      <c r="P35" s="12"/>
      <c r="Q35" s="12"/>
    </row>
    <row r="36" spans="2:17" ht="48" customHeight="1" thickBot="1" x14ac:dyDescent="0.35">
      <c r="B36" s="62" t="s">
        <v>76</v>
      </c>
      <c r="C36" s="63"/>
      <c r="D36" s="63"/>
      <c r="E36" s="63"/>
      <c r="F36" s="63"/>
      <c r="G36" s="63"/>
      <c r="H36" s="63"/>
      <c r="I36" s="63"/>
      <c r="J36" s="64"/>
      <c r="K36" s="22"/>
      <c r="L36" s="12"/>
      <c r="M36" s="12"/>
      <c r="N36" s="12"/>
      <c r="O36" s="12"/>
      <c r="P36" s="12"/>
      <c r="Q36" s="12"/>
    </row>
    <row r="37" spans="2:17" ht="21" x14ac:dyDescent="0.4">
      <c r="M37" s="3"/>
    </row>
    <row r="38" spans="2:17" ht="21" x14ac:dyDescent="0.4">
      <c r="M38" s="3"/>
    </row>
    <row r="39" spans="2:17" x14ac:dyDescent="0.3">
      <c r="E39" s="4" t="s">
        <v>77</v>
      </c>
      <c r="F39" s="5"/>
      <c r="G39" s="6"/>
    </row>
    <row r="40" spans="2:17" ht="23.25" customHeight="1" x14ac:dyDescent="0.3">
      <c r="C40" s="7"/>
      <c r="D40" s="7"/>
      <c r="E40" s="8"/>
      <c r="F40" s="5"/>
      <c r="G40" s="6"/>
    </row>
    <row r="41" spans="2:17" x14ac:dyDescent="0.3">
      <c r="C41" s="7"/>
      <c r="D41" s="7"/>
      <c r="E41" s="8"/>
      <c r="F41" s="5"/>
      <c r="G41" s="6"/>
    </row>
    <row r="42" spans="2:17" x14ac:dyDescent="0.3">
      <c r="C42" s="7"/>
      <c r="D42" s="7"/>
      <c r="E42" s="8"/>
      <c r="F42" s="5"/>
      <c r="G42" s="6"/>
    </row>
    <row r="43" spans="2:17" x14ac:dyDescent="0.3">
      <c r="C43" s="7"/>
      <c r="D43" s="7"/>
      <c r="E43" s="8"/>
      <c r="F43" s="5"/>
      <c r="G43" s="6"/>
    </row>
    <row r="44" spans="2:17" ht="24" customHeight="1" x14ac:dyDescent="0.3">
      <c r="C44" s="65" t="s">
        <v>78</v>
      </c>
      <c r="D44" s="65"/>
      <c r="F44" s="66" t="s">
        <v>79</v>
      </c>
      <c r="G44" s="66"/>
      <c r="H44" s="1"/>
      <c r="I44" s="66" t="s">
        <v>80</v>
      </c>
      <c r="J44" s="66"/>
      <c r="K44" s="9"/>
      <c r="L44" s="9"/>
      <c r="M44" s="9"/>
    </row>
    <row r="45" spans="2:17" x14ac:dyDescent="0.3">
      <c r="C45" s="55" t="s">
        <v>81</v>
      </c>
      <c r="D45" s="55"/>
      <c r="E45" s="8"/>
      <c r="F45" s="55" t="s">
        <v>82</v>
      </c>
      <c r="G45" s="55"/>
      <c r="I45" s="55" t="s">
        <v>83</v>
      </c>
      <c r="J45" s="55"/>
      <c r="M45" s="56"/>
      <c r="N45" s="56"/>
    </row>
  </sheetData>
  <mergeCells count="22">
    <mergeCell ref="C2:I2"/>
    <mergeCell ref="C3:I3"/>
    <mergeCell ref="C4:I4"/>
    <mergeCell ref="C5:I5"/>
    <mergeCell ref="B6:B7"/>
    <mergeCell ref="C6:C7"/>
    <mergeCell ref="D6:D7"/>
    <mergeCell ref="E6:E7"/>
    <mergeCell ref="F6:F7"/>
    <mergeCell ref="G6:G7"/>
    <mergeCell ref="P6:Q6"/>
    <mergeCell ref="B34:G34"/>
    <mergeCell ref="B36:J36"/>
    <mergeCell ref="C44:D44"/>
    <mergeCell ref="F44:G44"/>
    <mergeCell ref="I44:J44"/>
    <mergeCell ref="C45:D45"/>
    <mergeCell ref="F45:G45"/>
    <mergeCell ref="I45:J45"/>
    <mergeCell ref="M45:N45"/>
    <mergeCell ref="H6:K6"/>
    <mergeCell ref="L6:O6"/>
  </mergeCells>
  <conditionalFormatting sqref="B6:D6 B7:C7 F7:Q7 B8:B33">
    <cfRule type="cellIs" dxfId="13" priority="10" operator="equal">
      <formula>53333</formula>
    </cfRule>
  </conditionalFormatting>
  <conditionalFormatting sqref="F8:G9">
    <cfRule type="cellIs" dxfId="12" priority="4" operator="equal">
      <formula>53333</formula>
    </cfRule>
  </conditionalFormatting>
  <conditionalFormatting sqref="F29:G30">
    <cfRule type="cellIs" dxfId="11" priority="6" operator="equal">
      <formula>53333</formula>
    </cfRule>
  </conditionalFormatting>
  <conditionalFormatting sqref="F6:H6">
    <cfRule type="cellIs" dxfId="10" priority="9" operator="equal">
      <formula>53333</formula>
    </cfRule>
  </conditionalFormatting>
  <conditionalFormatting sqref="G10:G28">
    <cfRule type="cellIs" dxfId="9" priority="3" operator="lessThanOrEqual">
      <formula>0</formula>
    </cfRule>
  </conditionalFormatting>
  <conditionalFormatting sqref="G31:G33">
    <cfRule type="cellIs" dxfId="8" priority="5" operator="lessThanOrEqual">
      <formula>0</formula>
    </cfRule>
  </conditionalFormatting>
  <conditionalFormatting sqref="H8:Q33">
    <cfRule type="cellIs" dxfId="7" priority="1" operator="equal">
      <formula>53333</formula>
    </cfRule>
  </conditionalFormatting>
  <conditionalFormatting sqref="L6">
    <cfRule type="cellIs" dxfId="6" priority="7" operator="equal">
      <formula>53333</formula>
    </cfRule>
  </conditionalFormatting>
  <conditionalFormatting sqref="P6">
    <cfRule type="cellIs" dxfId="5" priority="8" operator="equal">
      <formula>53333</formula>
    </cfRule>
  </conditionalFormatting>
  <pageMargins left="0.7" right="0.7" top="0.75" bottom="0.75" header="0.3" footer="0.3"/>
  <pageSetup paperSize="120" scale="43"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88"/>
  <sheetViews>
    <sheetView tabSelected="1" topLeftCell="C76" zoomScale="55" zoomScaleNormal="55" workbookViewId="0">
      <selection activeCell="K82" sqref="K82"/>
    </sheetView>
  </sheetViews>
  <sheetFormatPr baseColWidth="10" defaultColWidth="11.44140625" defaultRowHeight="15" x14ac:dyDescent="0.25"/>
  <cols>
    <col min="1" max="1" width="5.44140625" style="40" customWidth="1"/>
    <col min="2" max="2" width="6.5546875" style="40" customWidth="1"/>
    <col min="3" max="3" width="15.44140625" style="21" customWidth="1"/>
    <col min="4" max="4" width="35.109375" style="21" customWidth="1"/>
    <col min="5" max="5" width="67.109375" style="21" customWidth="1"/>
    <col min="6" max="6" width="17" style="21" customWidth="1"/>
    <col min="7" max="7" width="17.21875" style="21" customWidth="1"/>
    <col min="8" max="8" width="20.44140625" style="111" customWidth="1"/>
    <col min="9" max="9" width="24.6640625" style="111" customWidth="1"/>
    <col min="10" max="10" width="24.33203125" style="40" customWidth="1"/>
    <col min="11" max="11" width="23.5546875" style="40" customWidth="1"/>
    <col min="12" max="16384" width="11.44140625" style="40"/>
  </cols>
  <sheetData>
    <row r="1" spans="2:11" ht="15.6" thickBot="1" x14ac:dyDescent="0.3"/>
    <row r="2" spans="2:11" ht="33.75" customHeight="1" x14ac:dyDescent="0.3">
      <c r="C2" s="91" t="s">
        <v>0</v>
      </c>
      <c r="D2" s="92"/>
      <c r="E2" s="93"/>
      <c r="F2" s="93"/>
      <c r="G2" s="94"/>
      <c r="H2" s="112"/>
      <c r="I2" s="112"/>
      <c r="J2" s="50"/>
      <c r="K2" s="50"/>
    </row>
    <row r="3" spans="2:11" ht="37.5" customHeight="1" x14ac:dyDescent="0.3">
      <c r="C3" s="95" t="s">
        <v>85</v>
      </c>
      <c r="D3" s="96"/>
      <c r="E3" s="96"/>
      <c r="F3" s="96"/>
      <c r="G3" s="97"/>
      <c r="H3" s="112"/>
      <c r="I3" s="112"/>
      <c r="J3" s="50"/>
      <c r="K3" s="50"/>
    </row>
    <row r="4" spans="2:11" ht="18.75" customHeight="1" x14ac:dyDescent="0.3">
      <c r="B4" s="41"/>
      <c r="C4" s="95" t="s">
        <v>182</v>
      </c>
      <c r="D4" s="96"/>
      <c r="E4" s="96"/>
      <c r="F4" s="96"/>
      <c r="G4" s="97"/>
      <c r="H4" s="112"/>
      <c r="I4" s="112"/>
      <c r="J4" s="50"/>
      <c r="K4" s="50"/>
    </row>
    <row r="5" spans="2:11" ht="96" customHeight="1" thickBot="1" x14ac:dyDescent="0.35">
      <c r="C5" s="98" t="s">
        <v>183</v>
      </c>
      <c r="D5" s="99"/>
      <c r="E5" s="99"/>
      <c r="F5" s="99"/>
      <c r="G5" s="100"/>
      <c r="H5" s="112"/>
      <c r="I5" s="112"/>
      <c r="J5" s="50"/>
      <c r="K5" s="50"/>
    </row>
    <row r="6" spans="2:11" ht="38.4" customHeight="1" x14ac:dyDescent="0.3">
      <c r="B6" s="101" t="s">
        <v>4</v>
      </c>
      <c r="C6" s="103" t="s">
        <v>5</v>
      </c>
      <c r="D6" s="105" t="s">
        <v>6</v>
      </c>
      <c r="E6" s="107" t="s">
        <v>7</v>
      </c>
      <c r="F6" s="103" t="s">
        <v>8</v>
      </c>
      <c r="G6" s="109" t="s">
        <v>9</v>
      </c>
      <c r="H6" s="89" t="s">
        <v>12</v>
      </c>
      <c r="I6" s="89"/>
      <c r="J6" s="87" t="s">
        <v>86</v>
      </c>
      <c r="K6" s="88"/>
    </row>
    <row r="7" spans="2:11" ht="82.8" customHeight="1" thickBot="1" x14ac:dyDescent="0.3">
      <c r="B7" s="102"/>
      <c r="C7" s="104"/>
      <c r="D7" s="106"/>
      <c r="E7" s="108"/>
      <c r="F7" s="104"/>
      <c r="G7" s="110"/>
      <c r="H7" s="113" t="s">
        <v>17</v>
      </c>
      <c r="I7" s="113" t="s">
        <v>18</v>
      </c>
      <c r="J7" s="51" t="s">
        <v>87</v>
      </c>
      <c r="K7" s="52" t="s">
        <v>88</v>
      </c>
    </row>
    <row r="8" spans="2:11" ht="81.599999999999994" customHeight="1" x14ac:dyDescent="0.25">
      <c r="B8" s="47">
        <v>1</v>
      </c>
      <c r="C8" s="44">
        <v>26121826</v>
      </c>
      <c r="D8" s="44" t="s">
        <v>94</v>
      </c>
      <c r="E8" s="44" t="s">
        <v>94</v>
      </c>
      <c r="F8" s="44">
        <v>20</v>
      </c>
      <c r="G8" s="44" t="s">
        <v>84</v>
      </c>
      <c r="H8" s="114">
        <v>2665</v>
      </c>
      <c r="I8" s="117">
        <v>53300</v>
      </c>
      <c r="J8" s="48"/>
      <c r="K8" s="49"/>
    </row>
    <row r="9" spans="2:11" ht="145.19999999999999" customHeight="1" x14ac:dyDescent="0.25">
      <c r="B9" s="47">
        <v>2</v>
      </c>
      <c r="C9" s="44">
        <v>26121826</v>
      </c>
      <c r="D9" s="44" t="s">
        <v>95</v>
      </c>
      <c r="E9" s="44" t="s">
        <v>95</v>
      </c>
      <c r="F9" s="44">
        <v>20</v>
      </c>
      <c r="G9" s="44" t="s">
        <v>84</v>
      </c>
      <c r="H9" s="115">
        <v>2665</v>
      </c>
      <c r="I9" s="118">
        <v>53300</v>
      </c>
      <c r="J9" s="45"/>
      <c r="K9" s="46"/>
    </row>
    <row r="10" spans="2:11" ht="136.94999999999999" customHeight="1" x14ac:dyDescent="0.25">
      <c r="B10" s="47">
        <v>3</v>
      </c>
      <c r="C10" s="44">
        <v>26121826</v>
      </c>
      <c r="D10" s="44" t="s">
        <v>96</v>
      </c>
      <c r="E10" s="44" t="s">
        <v>96</v>
      </c>
      <c r="F10" s="44">
        <v>20</v>
      </c>
      <c r="G10" s="44" t="s">
        <v>84</v>
      </c>
      <c r="H10" s="115">
        <v>2665</v>
      </c>
      <c r="I10" s="118">
        <v>53300</v>
      </c>
      <c r="J10" s="45"/>
      <c r="K10" s="46"/>
    </row>
    <row r="11" spans="2:11" ht="103.2" customHeight="1" x14ac:dyDescent="0.25">
      <c r="B11" s="47">
        <v>4</v>
      </c>
      <c r="C11" s="44">
        <v>26121826</v>
      </c>
      <c r="D11" s="44" t="s">
        <v>97</v>
      </c>
      <c r="E11" s="44" t="s">
        <v>97</v>
      </c>
      <c r="F11" s="44">
        <v>20</v>
      </c>
      <c r="G11" s="44" t="s">
        <v>84</v>
      </c>
      <c r="H11" s="115">
        <v>2665</v>
      </c>
      <c r="I11" s="118">
        <v>53300</v>
      </c>
      <c r="J11" s="45"/>
      <c r="K11" s="46"/>
    </row>
    <row r="12" spans="2:11" ht="103.2" customHeight="1" x14ac:dyDescent="0.25">
      <c r="B12" s="47">
        <v>5</v>
      </c>
      <c r="C12" s="44">
        <v>26121826</v>
      </c>
      <c r="D12" s="44" t="s">
        <v>98</v>
      </c>
      <c r="E12" s="44" t="s">
        <v>98</v>
      </c>
      <c r="F12" s="44">
        <v>20</v>
      </c>
      <c r="G12" s="44" t="s">
        <v>84</v>
      </c>
      <c r="H12" s="115">
        <v>3296</v>
      </c>
      <c r="I12" s="118">
        <v>65920</v>
      </c>
      <c r="J12" s="45"/>
      <c r="K12" s="46"/>
    </row>
    <row r="13" spans="2:11" ht="103.2" customHeight="1" x14ac:dyDescent="0.25">
      <c r="B13" s="47">
        <v>6</v>
      </c>
      <c r="C13" s="44">
        <v>26121826</v>
      </c>
      <c r="D13" s="44" t="s">
        <v>99</v>
      </c>
      <c r="E13" s="44" t="s">
        <v>99</v>
      </c>
      <c r="F13" s="44">
        <v>20</v>
      </c>
      <c r="G13" s="44" t="s">
        <v>84</v>
      </c>
      <c r="H13" s="115">
        <v>3296</v>
      </c>
      <c r="I13" s="118">
        <v>65920</v>
      </c>
      <c r="J13" s="45"/>
      <c r="K13" s="46"/>
    </row>
    <row r="14" spans="2:11" ht="103.2" customHeight="1" x14ac:dyDescent="0.25">
      <c r="B14" s="47">
        <v>7</v>
      </c>
      <c r="C14" s="44">
        <v>26121826</v>
      </c>
      <c r="D14" s="44" t="s">
        <v>100</v>
      </c>
      <c r="E14" s="44" t="s">
        <v>100</v>
      </c>
      <c r="F14" s="44">
        <v>20</v>
      </c>
      <c r="G14" s="44" t="s">
        <v>84</v>
      </c>
      <c r="H14" s="115">
        <v>3296</v>
      </c>
      <c r="I14" s="118">
        <v>65920</v>
      </c>
      <c r="J14" s="45"/>
      <c r="K14" s="46"/>
    </row>
    <row r="15" spans="2:11" ht="103.2" customHeight="1" x14ac:dyDescent="0.25">
      <c r="B15" s="47">
        <v>8</v>
      </c>
      <c r="C15" s="44">
        <v>26121826</v>
      </c>
      <c r="D15" s="44" t="s">
        <v>101</v>
      </c>
      <c r="E15" s="44" t="s">
        <v>101</v>
      </c>
      <c r="F15" s="44">
        <v>20</v>
      </c>
      <c r="G15" s="44" t="s">
        <v>84</v>
      </c>
      <c r="H15" s="115">
        <v>3296</v>
      </c>
      <c r="I15" s="118">
        <v>65920</v>
      </c>
      <c r="J15" s="45"/>
      <c r="K15" s="46"/>
    </row>
    <row r="16" spans="2:11" ht="103.2" customHeight="1" x14ac:dyDescent="0.25">
      <c r="B16" s="47">
        <v>9</v>
      </c>
      <c r="C16" s="44">
        <v>27111729</v>
      </c>
      <c r="D16" s="44" t="s">
        <v>102</v>
      </c>
      <c r="E16" s="44" t="s">
        <v>102</v>
      </c>
      <c r="F16" s="44">
        <v>2</v>
      </c>
      <c r="G16" s="44" t="s">
        <v>84</v>
      </c>
      <c r="H16" s="115">
        <v>287000</v>
      </c>
      <c r="I16" s="118">
        <v>574000</v>
      </c>
      <c r="J16" s="45"/>
      <c r="K16" s="46"/>
    </row>
    <row r="17" spans="2:11" ht="103.2" customHeight="1" x14ac:dyDescent="0.25">
      <c r="B17" s="47">
        <v>10</v>
      </c>
      <c r="C17" s="44">
        <v>27111728</v>
      </c>
      <c r="D17" s="44" t="s">
        <v>104</v>
      </c>
      <c r="E17" s="44" t="s">
        <v>104</v>
      </c>
      <c r="F17" s="44">
        <v>3</v>
      </c>
      <c r="G17" s="44" t="s">
        <v>105</v>
      </c>
      <c r="H17" s="115">
        <v>100367.5</v>
      </c>
      <c r="I17" s="118">
        <v>301102.5</v>
      </c>
      <c r="J17" s="45"/>
      <c r="K17" s="46"/>
    </row>
    <row r="18" spans="2:11" ht="103.2" customHeight="1" x14ac:dyDescent="0.25">
      <c r="B18" s="47">
        <v>11</v>
      </c>
      <c r="C18" s="44">
        <v>27112105</v>
      </c>
      <c r="D18" s="44" t="s">
        <v>106</v>
      </c>
      <c r="E18" s="44" t="s">
        <v>107</v>
      </c>
      <c r="F18" s="44">
        <v>3</v>
      </c>
      <c r="G18" s="44" t="s">
        <v>103</v>
      </c>
      <c r="H18" s="115">
        <v>71894</v>
      </c>
      <c r="I18" s="118">
        <v>215682</v>
      </c>
      <c r="J18" s="45"/>
      <c r="K18" s="46"/>
    </row>
    <row r="19" spans="2:11" ht="103.2" customHeight="1" x14ac:dyDescent="0.25">
      <c r="B19" s="47">
        <v>12</v>
      </c>
      <c r="C19" s="44">
        <v>39111816</v>
      </c>
      <c r="D19" s="44" t="s">
        <v>108</v>
      </c>
      <c r="E19" s="44" t="s">
        <v>108</v>
      </c>
      <c r="F19" s="44">
        <v>1</v>
      </c>
      <c r="G19" s="44" t="s">
        <v>103</v>
      </c>
      <c r="H19" s="115">
        <v>916700</v>
      </c>
      <c r="I19" s="118">
        <v>916700</v>
      </c>
      <c r="J19" s="45"/>
      <c r="K19" s="46"/>
    </row>
    <row r="20" spans="2:11" ht="103.2" customHeight="1" x14ac:dyDescent="0.25">
      <c r="B20" s="47">
        <v>13</v>
      </c>
      <c r="C20" s="44">
        <v>27111743</v>
      </c>
      <c r="D20" s="44" t="s">
        <v>109</v>
      </c>
      <c r="E20" s="44" t="s">
        <v>109</v>
      </c>
      <c r="F20" s="44">
        <v>2</v>
      </c>
      <c r="G20" s="44" t="s">
        <v>84</v>
      </c>
      <c r="H20" s="115">
        <v>113300</v>
      </c>
      <c r="I20" s="118">
        <v>226600</v>
      </c>
      <c r="J20" s="45"/>
      <c r="K20" s="46"/>
    </row>
    <row r="21" spans="2:11" ht="103.2" customHeight="1" x14ac:dyDescent="0.25">
      <c r="B21" s="47">
        <v>14</v>
      </c>
      <c r="C21" s="44">
        <v>26101743</v>
      </c>
      <c r="D21" s="44" t="s">
        <v>110</v>
      </c>
      <c r="E21" s="44" t="s">
        <v>111</v>
      </c>
      <c r="F21" s="44">
        <v>1</v>
      </c>
      <c r="G21" s="44" t="s">
        <v>105</v>
      </c>
      <c r="H21" s="115">
        <v>288400</v>
      </c>
      <c r="I21" s="118">
        <v>288400</v>
      </c>
      <c r="J21" s="45"/>
      <c r="K21" s="46"/>
    </row>
    <row r="22" spans="2:11" ht="103.2" customHeight="1" x14ac:dyDescent="0.25">
      <c r="B22" s="47">
        <v>15</v>
      </c>
      <c r="C22" s="44">
        <v>23153702</v>
      </c>
      <c r="D22" s="44" t="s">
        <v>112</v>
      </c>
      <c r="E22" s="44" t="s">
        <v>113</v>
      </c>
      <c r="F22" s="44">
        <v>2</v>
      </c>
      <c r="G22" s="44" t="s">
        <v>103</v>
      </c>
      <c r="H22" s="115">
        <v>1009400</v>
      </c>
      <c r="I22" s="118">
        <v>2018800</v>
      </c>
      <c r="J22" s="45"/>
      <c r="K22" s="46"/>
    </row>
    <row r="23" spans="2:11" ht="103.2" customHeight="1" x14ac:dyDescent="0.25">
      <c r="B23" s="47">
        <v>16</v>
      </c>
      <c r="C23" s="44">
        <v>41114213</v>
      </c>
      <c r="D23" s="44" t="s">
        <v>114</v>
      </c>
      <c r="E23" s="44" t="s">
        <v>115</v>
      </c>
      <c r="F23" s="44">
        <v>1</v>
      </c>
      <c r="G23" s="44" t="s">
        <v>105</v>
      </c>
      <c r="H23" s="115">
        <v>679800</v>
      </c>
      <c r="I23" s="118">
        <v>679800</v>
      </c>
      <c r="J23" s="45"/>
      <c r="K23" s="46"/>
    </row>
    <row r="24" spans="2:11" ht="103.2" customHeight="1" x14ac:dyDescent="0.25">
      <c r="B24" s="47">
        <v>17</v>
      </c>
      <c r="C24" s="44">
        <v>26121826</v>
      </c>
      <c r="D24" s="44" t="s">
        <v>116</v>
      </c>
      <c r="E24" s="44" t="s">
        <v>116</v>
      </c>
      <c r="F24" s="44">
        <v>5</v>
      </c>
      <c r="G24" s="44" t="s">
        <v>84</v>
      </c>
      <c r="H24" s="115">
        <v>86520</v>
      </c>
      <c r="I24" s="118">
        <v>432600</v>
      </c>
      <c r="J24" s="45"/>
      <c r="K24" s="46"/>
    </row>
    <row r="25" spans="2:11" ht="103.2" customHeight="1" x14ac:dyDescent="0.25">
      <c r="B25" s="47">
        <v>18</v>
      </c>
      <c r="C25" s="44">
        <v>39121405</v>
      </c>
      <c r="D25" s="44" t="s">
        <v>117</v>
      </c>
      <c r="E25" s="44" t="s">
        <v>117</v>
      </c>
      <c r="F25" s="44">
        <v>10</v>
      </c>
      <c r="G25" s="44" t="s">
        <v>103</v>
      </c>
      <c r="H25" s="115">
        <v>28840</v>
      </c>
      <c r="I25" s="118">
        <v>288400</v>
      </c>
      <c r="J25" s="45"/>
      <c r="K25" s="46"/>
    </row>
    <row r="26" spans="2:11" ht="103.2" customHeight="1" x14ac:dyDescent="0.25">
      <c r="B26" s="47">
        <v>19</v>
      </c>
      <c r="C26" s="44">
        <v>43201509</v>
      </c>
      <c r="D26" s="44" t="s">
        <v>118</v>
      </c>
      <c r="E26" s="53" t="s">
        <v>119</v>
      </c>
      <c r="F26" s="44">
        <v>1</v>
      </c>
      <c r="G26" s="44" t="s">
        <v>103</v>
      </c>
      <c r="H26" s="115">
        <v>4892500</v>
      </c>
      <c r="I26" s="118">
        <v>4892500</v>
      </c>
      <c r="J26" s="45"/>
      <c r="K26" s="46"/>
    </row>
    <row r="27" spans="2:11" ht="103.2" customHeight="1" x14ac:dyDescent="0.25">
      <c r="B27" s="47">
        <v>20</v>
      </c>
      <c r="C27" s="44">
        <v>41111622</v>
      </c>
      <c r="D27" s="44" t="s">
        <v>120</v>
      </c>
      <c r="E27" s="44" t="s">
        <v>121</v>
      </c>
      <c r="F27" s="44">
        <v>1</v>
      </c>
      <c r="G27" s="44" t="s">
        <v>105</v>
      </c>
      <c r="H27" s="115">
        <v>1019700</v>
      </c>
      <c r="I27" s="118">
        <v>1019700</v>
      </c>
      <c r="J27" s="45"/>
      <c r="K27" s="46"/>
    </row>
    <row r="28" spans="2:11" ht="103.2" customHeight="1" x14ac:dyDescent="0.25">
      <c r="B28" s="47">
        <v>21</v>
      </c>
      <c r="C28" s="44">
        <v>41111622</v>
      </c>
      <c r="D28" s="44" t="s">
        <v>122</v>
      </c>
      <c r="E28" s="44" t="s">
        <v>123</v>
      </c>
      <c r="F28" s="44">
        <v>1</v>
      </c>
      <c r="G28" s="44" t="s">
        <v>105</v>
      </c>
      <c r="H28" s="115">
        <v>916700</v>
      </c>
      <c r="I28" s="118">
        <v>916700</v>
      </c>
      <c r="J28" s="45"/>
      <c r="K28" s="46"/>
    </row>
    <row r="29" spans="2:11" ht="103.2" customHeight="1" x14ac:dyDescent="0.25">
      <c r="B29" s="47">
        <v>22</v>
      </c>
      <c r="C29" s="44">
        <v>41111624</v>
      </c>
      <c r="D29" s="44" t="s">
        <v>124</v>
      </c>
      <c r="E29" s="44" t="s">
        <v>124</v>
      </c>
      <c r="F29" s="44">
        <v>1</v>
      </c>
      <c r="G29" s="44" t="s">
        <v>105</v>
      </c>
      <c r="H29" s="115">
        <v>803194</v>
      </c>
      <c r="I29" s="118">
        <v>803194</v>
      </c>
      <c r="J29" s="45"/>
      <c r="K29" s="46"/>
    </row>
    <row r="30" spans="2:11" ht="103.2" customHeight="1" x14ac:dyDescent="0.25">
      <c r="B30" s="47">
        <v>23</v>
      </c>
      <c r="C30" s="44">
        <v>30265801</v>
      </c>
      <c r="D30" s="44" t="s">
        <v>125</v>
      </c>
      <c r="E30" s="44" t="s">
        <v>125</v>
      </c>
      <c r="F30" s="44">
        <v>10</v>
      </c>
      <c r="G30" s="44" t="s">
        <v>103</v>
      </c>
      <c r="H30" s="115">
        <v>18540</v>
      </c>
      <c r="I30" s="118">
        <v>185400</v>
      </c>
      <c r="J30" s="45"/>
      <c r="K30" s="46"/>
    </row>
    <row r="31" spans="2:11" ht="103.2" customHeight="1" x14ac:dyDescent="0.25">
      <c r="B31" s="47">
        <v>24</v>
      </c>
      <c r="C31" s="44">
        <v>31161805</v>
      </c>
      <c r="D31" s="44" t="s">
        <v>126</v>
      </c>
      <c r="E31" s="44" t="s">
        <v>126</v>
      </c>
      <c r="F31" s="44">
        <v>70</v>
      </c>
      <c r="G31" s="44" t="s">
        <v>103</v>
      </c>
      <c r="H31" s="115">
        <v>1854</v>
      </c>
      <c r="I31" s="118">
        <v>129780</v>
      </c>
      <c r="J31" s="45"/>
      <c r="K31" s="46"/>
    </row>
    <row r="32" spans="2:11" ht="103.2" customHeight="1" x14ac:dyDescent="0.25">
      <c r="B32" s="47">
        <v>25</v>
      </c>
      <c r="C32" s="44">
        <v>31161805</v>
      </c>
      <c r="D32" s="44" t="s">
        <v>127</v>
      </c>
      <c r="E32" s="44" t="s">
        <v>127</v>
      </c>
      <c r="F32" s="44">
        <v>70</v>
      </c>
      <c r="G32" s="44" t="s">
        <v>103</v>
      </c>
      <c r="H32" s="115">
        <v>1911</v>
      </c>
      <c r="I32" s="118">
        <v>133770</v>
      </c>
      <c r="J32" s="45"/>
      <c r="K32" s="46"/>
    </row>
    <row r="33" spans="2:11" ht="103.2" customHeight="1" x14ac:dyDescent="0.25">
      <c r="B33" s="47">
        <v>26</v>
      </c>
      <c r="C33" s="44">
        <v>31133710</v>
      </c>
      <c r="D33" s="44" t="s">
        <v>128</v>
      </c>
      <c r="E33" s="44" t="s">
        <v>128</v>
      </c>
      <c r="F33" s="44">
        <v>10</v>
      </c>
      <c r="G33" s="44" t="s">
        <v>129</v>
      </c>
      <c r="H33" s="115">
        <v>84254</v>
      </c>
      <c r="I33" s="118">
        <v>842540</v>
      </c>
      <c r="J33" s="45"/>
      <c r="K33" s="46"/>
    </row>
    <row r="34" spans="2:11" ht="103.2" customHeight="1" x14ac:dyDescent="0.25">
      <c r="B34" s="47">
        <v>27</v>
      </c>
      <c r="C34" s="44">
        <v>40151576</v>
      </c>
      <c r="D34" s="44" t="s">
        <v>130</v>
      </c>
      <c r="E34" s="44" t="s">
        <v>130</v>
      </c>
      <c r="F34" s="44">
        <v>2</v>
      </c>
      <c r="G34" s="44" t="s">
        <v>103</v>
      </c>
      <c r="H34" s="115">
        <v>298700</v>
      </c>
      <c r="I34" s="118">
        <v>597400</v>
      </c>
      <c r="J34" s="45"/>
      <c r="K34" s="46"/>
    </row>
    <row r="35" spans="2:11" ht="103.2" customHeight="1" x14ac:dyDescent="0.25">
      <c r="B35" s="47">
        <v>28</v>
      </c>
      <c r="C35" s="44">
        <v>23271411</v>
      </c>
      <c r="D35" s="44" t="s">
        <v>131</v>
      </c>
      <c r="E35" s="44" t="s">
        <v>131</v>
      </c>
      <c r="F35" s="44">
        <v>1</v>
      </c>
      <c r="G35" s="44" t="s">
        <v>103</v>
      </c>
      <c r="H35" s="115">
        <v>40170</v>
      </c>
      <c r="I35" s="118">
        <v>40170</v>
      </c>
      <c r="J35" s="45"/>
      <c r="K35" s="46"/>
    </row>
    <row r="36" spans="2:11" ht="103.2" customHeight="1" x14ac:dyDescent="0.25">
      <c r="B36" s="47">
        <v>29</v>
      </c>
      <c r="C36" s="44">
        <v>23271411</v>
      </c>
      <c r="D36" s="44" t="s">
        <v>132</v>
      </c>
      <c r="E36" s="44" t="s">
        <v>132</v>
      </c>
      <c r="F36" s="44">
        <v>1</v>
      </c>
      <c r="G36" s="44" t="s">
        <v>103</v>
      </c>
      <c r="H36" s="115">
        <v>45320</v>
      </c>
      <c r="I36" s="118">
        <v>45320</v>
      </c>
      <c r="J36" s="45"/>
      <c r="K36" s="46"/>
    </row>
    <row r="37" spans="2:11" ht="103.2" customHeight="1" x14ac:dyDescent="0.25">
      <c r="B37" s="47">
        <v>30</v>
      </c>
      <c r="C37" s="44">
        <v>31201619</v>
      </c>
      <c r="D37" s="44" t="s">
        <v>133</v>
      </c>
      <c r="E37" s="44" t="s">
        <v>133</v>
      </c>
      <c r="F37" s="44">
        <v>1</v>
      </c>
      <c r="G37" s="44" t="s">
        <v>103</v>
      </c>
      <c r="H37" s="115">
        <v>39140</v>
      </c>
      <c r="I37" s="118">
        <v>39140</v>
      </c>
      <c r="J37" s="45"/>
      <c r="K37" s="46"/>
    </row>
    <row r="38" spans="2:11" ht="103.2" customHeight="1" x14ac:dyDescent="0.25">
      <c r="B38" s="47">
        <v>31</v>
      </c>
      <c r="C38" s="44">
        <v>26111703</v>
      </c>
      <c r="D38" s="44" t="s">
        <v>134</v>
      </c>
      <c r="E38" s="44" t="s">
        <v>134</v>
      </c>
      <c r="F38" s="44">
        <v>1</v>
      </c>
      <c r="G38" s="44" t="s">
        <v>103</v>
      </c>
      <c r="H38" s="115">
        <v>1720100</v>
      </c>
      <c r="I38" s="118">
        <v>1720100</v>
      </c>
      <c r="J38" s="45"/>
      <c r="K38" s="46"/>
    </row>
    <row r="39" spans="2:11" ht="103.2" customHeight="1" x14ac:dyDescent="0.25">
      <c r="B39" s="47">
        <v>32</v>
      </c>
      <c r="C39" s="44">
        <v>43201509</v>
      </c>
      <c r="D39" s="44" t="s">
        <v>135</v>
      </c>
      <c r="E39" s="54" t="s">
        <v>136</v>
      </c>
      <c r="F39" s="44">
        <v>1</v>
      </c>
      <c r="G39" s="44" t="s">
        <v>103</v>
      </c>
      <c r="H39" s="115">
        <v>5047000</v>
      </c>
      <c r="I39" s="118">
        <v>5047000</v>
      </c>
      <c r="J39" s="45"/>
      <c r="K39" s="46"/>
    </row>
    <row r="40" spans="2:11" ht="103.2" customHeight="1" x14ac:dyDescent="0.25">
      <c r="B40" s="47">
        <v>33</v>
      </c>
      <c r="C40" s="44">
        <v>26111703</v>
      </c>
      <c r="D40" s="44" t="s">
        <v>137</v>
      </c>
      <c r="E40" s="44" t="s">
        <v>137</v>
      </c>
      <c r="F40" s="44">
        <v>1</v>
      </c>
      <c r="G40" s="44" t="s">
        <v>103</v>
      </c>
      <c r="H40" s="115">
        <v>916700</v>
      </c>
      <c r="I40" s="118">
        <v>916700</v>
      </c>
      <c r="J40" s="45"/>
      <c r="K40" s="46"/>
    </row>
    <row r="41" spans="2:11" ht="103.2" customHeight="1" x14ac:dyDescent="0.25">
      <c r="B41" s="47">
        <v>34</v>
      </c>
      <c r="C41" s="44">
        <v>31201501</v>
      </c>
      <c r="D41" s="44" t="s">
        <v>138</v>
      </c>
      <c r="E41" s="44" t="s">
        <v>138</v>
      </c>
      <c r="F41" s="44">
        <v>1</v>
      </c>
      <c r="G41" s="44" t="s">
        <v>139</v>
      </c>
      <c r="H41" s="115">
        <v>8755</v>
      </c>
      <c r="I41" s="118">
        <v>8755</v>
      </c>
      <c r="J41" s="45"/>
      <c r="K41" s="46"/>
    </row>
    <row r="42" spans="2:11" ht="103.2" customHeight="1" x14ac:dyDescent="0.25">
      <c r="B42" s="47">
        <v>35</v>
      </c>
      <c r="C42" s="44">
        <v>39122219</v>
      </c>
      <c r="D42" s="44" t="s">
        <v>140</v>
      </c>
      <c r="E42" s="44" t="s">
        <v>140</v>
      </c>
      <c r="F42" s="44">
        <v>4</v>
      </c>
      <c r="G42" s="44" t="s">
        <v>103</v>
      </c>
      <c r="H42" s="115">
        <v>90640</v>
      </c>
      <c r="I42" s="118">
        <v>362560</v>
      </c>
      <c r="J42" s="45"/>
      <c r="K42" s="46"/>
    </row>
    <row r="43" spans="2:11" ht="103.2" customHeight="1" x14ac:dyDescent="0.25">
      <c r="B43" s="47">
        <v>36</v>
      </c>
      <c r="C43" s="44">
        <v>31201502</v>
      </c>
      <c r="D43" s="44" t="s">
        <v>141</v>
      </c>
      <c r="E43" s="44" t="s">
        <v>141</v>
      </c>
      <c r="F43" s="44">
        <v>30</v>
      </c>
      <c r="G43" s="44" t="s">
        <v>103</v>
      </c>
      <c r="H43" s="115">
        <v>30385</v>
      </c>
      <c r="I43" s="118">
        <v>911550</v>
      </c>
      <c r="J43" s="45"/>
      <c r="K43" s="46"/>
    </row>
    <row r="44" spans="2:11" ht="103.2" customHeight="1" x14ac:dyDescent="0.25">
      <c r="B44" s="47">
        <v>37</v>
      </c>
      <c r="C44" s="44">
        <v>27112808</v>
      </c>
      <c r="D44" s="44" t="s">
        <v>142</v>
      </c>
      <c r="E44" s="44" t="s">
        <v>142</v>
      </c>
      <c r="F44" s="44">
        <v>1</v>
      </c>
      <c r="G44" s="44" t="s">
        <v>105</v>
      </c>
      <c r="H44" s="115">
        <v>350200</v>
      </c>
      <c r="I44" s="118">
        <v>350200</v>
      </c>
      <c r="J44" s="45"/>
      <c r="K44" s="46"/>
    </row>
    <row r="45" spans="2:11" ht="103.2" customHeight="1" x14ac:dyDescent="0.25">
      <c r="B45" s="47">
        <v>38</v>
      </c>
      <c r="C45" s="44">
        <v>39121622</v>
      </c>
      <c r="D45" s="44" t="s">
        <v>143</v>
      </c>
      <c r="E45" s="44" t="s">
        <v>143</v>
      </c>
      <c r="F45" s="44">
        <v>36</v>
      </c>
      <c r="G45" s="44" t="s">
        <v>103</v>
      </c>
      <c r="H45" s="115">
        <v>820</v>
      </c>
      <c r="I45" s="118">
        <v>29520</v>
      </c>
      <c r="J45" s="45"/>
      <c r="K45" s="46"/>
    </row>
    <row r="46" spans="2:11" ht="103.2" customHeight="1" x14ac:dyDescent="0.25">
      <c r="B46" s="47">
        <v>39</v>
      </c>
      <c r="C46" s="44">
        <v>39121622</v>
      </c>
      <c r="D46" s="44" t="s">
        <v>144</v>
      </c>
      <c r="E46" s="44" t="s">
        <v>144</v>
      </c>
      <c r="F46" s="44">
        <v>35</v>
      </c>
      <c r="G46" s="44" t="s">
        <v>103</v>
      </c>
      <c r="H46" s="115">
        <v>927</v>
      </c>
      <c r="I46" s="118">
        <v>32445</v>
      </c>
      <c r="J46" s="45"/>
      <c r="K46" s="46"/>
    </row>
    <row r="47" spans="2:11" ht="103.2" customHeight="1" x14ac:dyDescent="0.25">
      <c r="B47" s="47">
        <v>40</v>
      </c>
      <c r="C47" s="44">
        <v>39121622</v>
      </c>
      <c r="D47" s="44" t="s">
        <v>145</v>
      </c>
      <c r="E47" s="44" t="s">
        <v>145</v>
      </c>
      <c r="F47" s="44">
        <v>35</v>
      </c>
      <c r="G47" s="44" t="s">
        <v>103</v>
      </c>
      <c r="H47" s="115">
        <v>927</v>
      </c>
      <c r="I47" s="118">
        <v>32445</v>
      </c>
      <c r="J47" s="45"/>
      <c r="K47" s="46"/>
    </row>
    <row r="48" spans="2:11" ht="103.2" customHeight="1" x14ac:dyDescent="0.25">
      <c r="B48" s="47">
        <v>41</v>
      </c>
      <c r="C48" s="44">
        <v>39121622</v>
      </c>
      <c r="D48" s="44" t="s">
        <v>146</v>
      </c>
      <c r="E48" s="44" t="s">
        <v>146</v>
      </c>
      <c r="F48" s="44">
        <v>37</v>
      </c>
      <c r="G48" s="44" t="s">
        <v>103</v>
      </c>
      <c r="H48" s="115">
        <v>927</v>
      </c>
      <c r="I48" s="118">
        <v>34299</v>
      </c>
      <c r="J48" s="45"/>
      <c r="K48" s="46"/>
    </row>
    <row r="49" spans="2:11" ht="103.2" customHeight="1" x14ac:dyDescent="0.25">
      <c r="B49" s="47">
        <v>42</v>
      </c>
      <c r="C49" s="44">
        <v>39121622</v>
      </c>
      <c r="D49" s="44" t="s">
        <v>147</v>
      </c>
      <c r="E49" s="44" t="s">
        <v>147</v>
      </c>
      <c r="F49" s="44">
        <v>36</v>
      </c>
      <c r="G49" s="44" t="s">
        <v>103</v>
      </c>
      <c r="H49" s="115">
        <v>927</v>
      </c>
      <c r="I49" s="118">
        <v>33372</v>
      </c>
      <c r="J49" s="45"/>
      <c r="K49" s="46"/>
    </row>
    <row r="50" spans="2:11" ht="103.2" customHeight="1" x14ac:dyDescent="0.25">
      <c r="B50" s="47">
        <v>43</v>
      </c>
      <c r="C50" s="44">
        <v>39121622</v>
      </c>
      <c r="D50" s="44" t="s">
        <v>148</v>
      </c>
      <c r="E50" s="44" t="s">
        <v>148</v>
      </c>
      <c r="F50" s="44">
        <v>36</v>
      </c>
      <c r="G50" s="44" t="s">
        <v>103</v>
      </c>
      <c r="H50" s="115">
        <v>927</v>
      </c>
      <c r="I50" s="118">
        <v>33372</v>
      </c>
      <c r="J50" s="45"/>
      <c r="K50" s="46"/>
    </row>
    <row r="51" spans="2:11" ht="103.2" customHeight="1" x14ac:dyDescent="0.25">
      <c r="B51" s="47">
        <v>44</v>
      </c>
      <c r="C51" s="44">
        <v>39121622</v>
      </c>
      <c r="D51" s="44" t="s">
        <v>149</v>
      </c>
      <c r="E51" s="44" t="s">
        <v>149</v>
      </c>
      <c r="F51" s="44">
        <v>37</v>
      </c>
      <c r="G51" s="44" t="s">
        <v>103</v>
      </c>
      <c r="H51" s="115">
        <v>927</v>
      </c>
      <c r="I51" s="118">
        <v>34299</v>
      </c>
      <c r="J51" s="45"/>
      <c r="K51" s="46"/>
    </row>
    <row r="52" spans="2:11" ht="103.2" customHeight="1" x14ac:dyDescent="0.25">
      <c r="B52" s="47">
        <v>45</v>
      </c>
      <c r="C52" s="44">
        <v>39121622</v>
      </c>
      <c r="D52" s="44" t="s">
        <v>150</v>
      </c>
      <c r="E52" s="44" t="s">
        <v>150</v>
      </c>
      <c r="F52" s="44">
        <v>37</v>
      </c>
      <c r="G52" s="44" t="s">
        <v>103</v>
      </c>
      <c r="H52" s="115">
        <v>1537.5</v>
      </c>
      <c r="I52" s="118">
        <v>56887.5</v>
      </c>
      <c r="J52" s="45"/>
      <c r="K52" s="46"/>
    </row>
    <row r="53" spans="2:11" ht="103.2" customHeight="1" x14ac:dyDescent="0.25">
      <c r="B53" s="47">
        <v>46</v>
      </c>
      <c r="C53" s="44">
        <v>39121622</v>
      </c>
      <c r="D53" s="44" t="s">
        <v>151</v>
      </c>
      <c r="E53" s="44" t="s">
        <v>151</v>
      </c>
      <c r="F53" s="44">
        <v>36</v>
      </c>
      <c r="G53" s="44" t="s">
        <v>103</v>
      </c>
      <c r="H53" s="115">
        <v>927</v>
      </c>
      <c r="I53" s="118">
        <v>33372</v>
      </c>
      <c r="J53" s="45"/>
      <c r="K53" s="46"/>
    </row>
    <row r="54" spans="2:11" ht="103.2" customHeight="1" x14ac:dyDescent="0.25">
      <c r="B54" s="47">
        <v>47</v>
      </c>
      <c r="C54" s="44">
        <v>39121622</v>
      </c>
      <c r="D54" s="44" t="s">
        <v>152</v>
      </c>
      <c r="E54" s="44" t="s">
        <v>152</v>
      </c>
      <c r="F54" s="44">
        <v>36</v>
      </c>
      <c r="G54" s="44" t="s">
        <v>103</v>
      </c>
      <c r="H54" s="115">
        <v>927</v>
      </c>
      <c r="I54" s="118">
        <v>33372</v>
      </c>
      <c r="J54" s="45"/>
      <c r="K54" s="46"/>
    </row>
    <row r="55" spans="2:11" ht="103.2" customHeight="1" x14ac:dyDescent="0.25">
      <c r="B55" s="47">
        <v>48</v>
      </c>
      <c r="C55" s="44">
        <v>39121330</v>
      </c>
      <c r="D55" s="44" t="s">
        <v>153</v>
      </c>
      <c r="E55" s="44" t="s">
        <v>153</v>
      </c>
      <c r="F55" s="44">
        <v>4</v>
      </c>
      <c r="G55" s="44" t="s">
        <v>103</v>
      </c>
      <c r="H55" s="115">
        <v>195700</v>
      </c>
      <c r="I55" s="118">
        <v>782800</v>
      </c>
      <c r="J55" s="45"/>
      <c r="K55" s="46"/>
    </row>
    <row r="56" spans="2:11" ht="103.2" customHeight="1" x14ac:dyDescent="0.25">
      <c r="B56" s="47">
        <v>49</v>
      </c>
      <c r="C56" s="44">
        <v>40142007</v>
      </c>
      <c r="D56" s="44" t="s">
        <v>154</v>
      </c>
      <c r="E56" s="44" t="s">
        <v>154</v>
      </c>
      <c r="F56" s="44">
        <v>10</v>
      </c>
      <c r="G56" s="44" t="s">
        <v>84</v>
      </c>
      <c r="H56" s="115">
        <v>91670</v>
      </c>
      <c r="I56" s="118">
        <v>916700</v>
      </c>
      <c r="J56" s="45"/>
      <c r="K56" s="46"/>
    </row>
    <row r="57" spans="2:11" ht="103.2" customHeight="1" x14ac:dyDescent="0.25">
      <c r="B57" s="47">
        <v>50</v>
      </c>
      <c r="C57" s="44">
        <v>25174810</v>
      </c>
      <c r="D57" s="44" t="s">
        <v>155</v>
      </c>
      <c r="E57" s="44" t="s">
        <v>156</v>
      </c>
      <c r="F57" s="44">
        <v>1</v>
      </c>
      <c r="G57" s="44" t="s">
        <v>103</v>
      </c>
      <c r="H57" s="115">
        <v>1896250</v>
      </c>
      <c r="I57" s="118">
        <v>1896250</v>
      </c>
      <c r="J57" s="45"/>
      <c r="K57" s="46"/>
    </row>
    <row r="58" spans="2:11" ht="103.2" customHeight="1" x14ac:dyDescent="0.25">
      <c r="B58" s="47">
        <v>51</v>
      </c>
      <c r="C58" s="44">
        <v>39121552</v>
      </c>
      <c r="D58" s="44" t="s">
        <v>157</v>
      </c>
      <c r="E58" s="44" t="s">
        <v>157</v>
      </c>
      <c r="F58" s="44">
        <v>1</v>
      </c>
      <c r="G58" s="44" t="s">
        <v>103</v>
      </c>
      <c r="H58" s="115">
        <v>1390500</v>
      </c>
      <c r="I58" s="118">
        <v>1390500</v>
      </c>
      <c r="J58" s="45"/>
      <c r="K58" s="46"/>
    </row>
    <row r="59" spans="2:11" ht="103.2" customHeight="1" x14ac:dyDescent="0.25">
      <c r="B59" s="47">
        <v>52</v>
      </c>
      <c r="C59" s="44">
        <v>26111703</v>
      </c>
      <c r="D59" s="44" t="s">
        <v>137</v>
      </c>
      <c r="E59" s="44" t="s">
        <v>137</v>
      </c>
      <c r="F59" s="44">
        <v>1</v>
      </c>
      <c r="G59" s="44" t="s">
        <v>103</v>
      </c>
      <c r="H59" s="115">
        <v>916700</v>
      </c>
      <c r="I59" s="118">
        <v>916700</v>
      </c>
      <c r="J59" s="45"/>
      <c r="K59" s="46"/>
    </row>
    <row r="60" spans="2:11" ht="103.2" customHeight="1" x14ac:dyDescent="0.25">
      <c r="B60" s="47">
        <v>53</v>
      </c>
      <c r="C60" s="44">
        <v>39122309</v>
      </c>
      <c r="D60" s="44" t="s">
        <v>158</v>
      </c>
      <c r="E60" s="44" t="s">
        <v>158</v>
      </c>
      <c r="F60" s="44">
        <v>9</v>
      </c>
      <c r="G60" s="44" t="s">
        <v>103</v>
      </c>
      <c r="H60" s="115">
        <v>40170</v>
      </c>
      <c r="I60" s="118">
        <v>361530</v>
      </c>
      <c r="J60" s="45"/>
      <c r="K60" s="46"/>
    </row>
    <row r="61" spans="2:11" ht="103.2" customHeight="1" x14ac:dyDescent="0.25">
      <c r="B61" s="47">
        <v>54</v>
      </c>
      <c r="C61" s="44">
        <v>40161526</v>
      </c>
      <c r="D61" s="44" t="s">
        <v>159</v>
      </c>
      <c r="E61" s="44" t="s">
        <v>159</v>
      </c>
      <c r="F61" s="44">
        <v>1</v>
      </c>
      <c r="G61" s="44" t="s">
        <v>105</v>
      </c>
      <c r="H61" s="115">
        <v>71070</v>
      </c>
      <c r="I61" s="118">
        <v>71070</v>
      </c>
      <c r="J61" s="45"/>
      <c r="K61" s="46"/>
    </row>
    <row r="62" spans="2:11" ht="103.2" customHeight="1" x14ac:dyDescent="0.25">
      <c r="B62" s="47">
        <v>55</v>
      </c>
      <c r="C62" s="44">
        <v>40161526</v>
      </c>
      <c r="D62" s="44" t="s">
        <v>160</v>
      </c>
      <c r="E62" s="44" t="s">
        <v>160</v>
      </c>
      <c r="F62" s="44">
        <v>1</v>
      </c>
      <c r="G62" s="44" t="s">
        <v>103</v>
      </c>
      <c r="H62" s="115">
        <v>60770</v>
      </c>
      <c r="I62" s="118">
        <v>60770</v>
      </c>
      <c r="J62" s="45"/>
      <c r="K62" s="46"/>
    </row>
    <row r="63" spans="2:11" ht="103.2" customHeight="1" x14ac:dyDescent="0.25">
      <c r="B63" s="47">
        <v>56</v>
      </c>
      <c r="C63" s="44">
        <v>26101749</v>
      </c>
      <c r="D63" s="44" t="s">
        <v>161</v>
      </c>
      <c r="E63" s="44" t="s">
        <v>161</v>
      </c>
      <c r="F63" s="44">
        <v>1</v>
      </c>
      <c r="G63" s="44" t="s">
        <v>103</v>
      </c>
      <c r="H63" s="115">
        <v>803400</v>
      </c>
      <c r="I63" s="118">
        <v>803400</v>
      </c>
      <c r="J63" s="45"/>
      <c r="K63" s="46"/>
    </row>
    <row r="64" spans="2:11" ht="103.2" customHeight="1" x14ac:dyDescent="0.25">
      <c r="B64" s="47">
        <v>57</v>
      </c>
      <c r="C64" s="44">
        <v>25171710</v>
      </c>
      <c r="D64" s="44" t="s">
        <v>162</v>
      </c>
      <c r="E64" s="44" t="s">
        <v>162</v>
      </c>
      <c r="F64" s="44">
        <v>1</v>
      </c>
      <c r="G64" s="44" t="s">
        <v>103</v>
      </c>
      <c r="H64" s="115">
        <v>597400</v>
      </c>
      <c r="I64" s="118">
        <v>597400</v>
      </c>
      <c r="J64" s="45"/>
      <c r="K64" s="46"/>
    </row>
    <row r="65" spans="2:11" ht="103.2" customHeight="1" x14ac:dyDescent="0.25">
      <c r="B65" s="47">
        <v>58</v>
      </c>
      <c r="C65" s="44">
        <v>26101743</v>
      </c>
      <c r="D65" s="44" t="s">
        <v>163</v>
      </c>
      <c r="E65" s="44" t="s">
        <v>163</v>
      </c>
      <c r="F65" s="44">
        <v>1</v>
      </c>
      <c r="G65" s="44" t="s">
        <v>103</v>
      </c>
      <c r="H65" s="115">
        <v>101475</v>
      </c>
      <c r="I65" s="118">
        <v>101475</v>
      </c>
      <c r="J65" s="45"/>
      <c r="K65" s="46"/>
    </row>
    <row r="66" spans="2:11" ht="103.2" customHeight="1" x14ac:dyDescent="0.25">
      <c r="B66" s="47">
        <v>59</v>
      </c>
      <c r="C66" s="44">
        <v>23271806</v>
      </c>
      <c r="D66" s="44" t="s">
        <v>164</v>
      </c>
      <c r="E66" s="44" t="s">
        <v>164</v>
      </c>
      <c r="F66" s="44">
        <v>1</v>
      </c>
      <c r="G66" s="44" t="s">
        <v>103</v>
      </c>
      <c r="H66" s="115">
        <v>916700</v>
      </c>
      <c r="I66" s="118">
        <v>916700</v>
      </c>
      <c r="J66" s="45"/>
      <c r="K66" s="46"/>
    </row>
    <row r="67" spans="2:11" ht="103.2" customHeight="1" x14ac:dyDescent="0.25">
      <c r="B67" s="47">
        <v>60</v>
      </c>
      <c r="C67" s="44">
        <v>25191827</v>
      </c>
      <c r="D67" s="44" t="s">
        <v>165</v>
      </c>
      <c r="E67" s="44" t="s">
        <v>165</v>
      </c>
      <c r="F67" s="44">
        <v>1</v>
      </c>
      <c r="G67" s="44" t="s">
        <v>103</v>
      </c>
      <c r="H67" s="115">
        <v>906400</v>
      </c>
      <c r="I67" s="118">
        <v>906400</v>
      </c>
      <c r="J67" s="45"/>
      <c r="K67" s="46"/>
    </row>
    <row r="68" spans="2:11" ht="103.2" customHeight="1" x14ac:dyDescent="0.25">
      <c r="B68" s="47">
        <v>61</v>
      </c>
      <c r="C68" s="44">
        <v>25191722</v>
      </c>
      <c r="D68" s="44" t="s">
        <v>166</v>
      </c>
      <c r="E68" s="44" t="s">
        <v>166</v>
      </c>
      <c r="F68" s="44">
        <v>1</v>
      </c>
      <c r="G68" s="44" t="s">
        <v>103</v>
      </c>
      <c r="H68" s="115">
        <v>138375</v>
      </c>
      <c r="I68" s="118">
        <v>138375</v>
      </c>
      <c r="J68" s="45"/>
      <c r="K68" s="46"/>
    </row>
    <row r="69" spans="2:11" ht="103.2" customHeight="1" x14ac:dyDescent="0.25">
      <c r="B69" s="47">
        <v>62</v>
      </c>
      <c r="C69" s="44">
        <v>25191722</v>
      </c>
      <c r="D69" s="44" t="s">
        <v>167</v>
      </c>
      <c r="E69" s="44" t="s">
        <v>167</v>
      </c>
      <c r="F69" s="44">
        <v>1</v>
      </c>
      <c r="G69" s="44" t="s">
        <v>168</v>
      </c>
      <c r="H69" s="115">
        <v>139050</v>
      </c>
      <c r="I69" s="118">
        <v>139050</v>
      </c>
      <c r="J69" s="45"/>
      <c r="K69" s="46"/>
    </row>
    <row r="70" spans="2:11" ht="273" customHeight="1" x14ac:dyDescent="0.25">
      <c r="B70" s="47">
        <v>63</v>
      </c>
      <c r="C70" s="44">
        <v>42294801</v>
      </c>
      <c r="D70" s="44" t="s">
        <v>169</v>
      </c>
      <c r="E70" s="44" t="s">
        <v>169</v>
      </c>
      <c r="F70" s="44">
        <v>1</v>
      </c>
      <c r="G70" s="44" t="s">
        <v>170</v>
      </c>
      <c r="H70" s="115">
        <v>597400</v>
      </c>
      <c r="I70" s="118">
        <v>597400</v>
      </c>
      <c r="J70" s="45"/>
      <c r="K70" s="46"/>
    </row>
    <row r="71" spans="2:11" ht="282" customHeight="1" x14ac:dyDescent="0.25">
      <c r="B71" s="47">
        <v>64</v>
      </c>
      <c r="C71" s="44">
        <v>41112224</v>
      </c>
      <c r="D71" s="44" t="s">
        <v>171</v>
      </c>
      <c r="E71" s="44" t="s">
        <v>171</v>
      </c>
      <c r="F71" s="44">
        <v>1</v>
      </c>
      <c r="G71" s="44" t="s">
        <v>103</v>
      </c>
      <c r="H71" s="115">
        <v>288400</v>
      </c>
      <c r="I71" s="118">
        <v>288400</v>
      </c>
      <c r="J71" s="45"/>
      <c r="K71" s="46"/>
    </row>
    <row r="72" spans="2:11" ht="103.2" customHeight="1" x14ac:dyDescent="0.25">
      <c r="B72" s="47">
        <v>65</v>
      </c>
      <c r="C72" s="44">
        <v>23271704</v>
      </c>
      <c r="D72" s="44" t="s">
        <v>172</v>
      </c>
      <c r="E72" s="44" t="s">
        <v>172</v>
      </c>
      <c r="F72" s="44">
        <v>1</v>
      </c>
      <c r="G72" s="44" t="s">
        <v>103</v>
      </c>
      <c r="H72" s="115">
        <v>298700</v>
      </c>
      <c r="I72" s="118">
        <v>298700</v>
      </c>
      <c r="J72" s="45"/>
      <c r="K72" s="46"/>
    </row>
    <row r="73" spans="2:11" ht="103.2" customHeight="1" x14ac:dyDescent="0.25">
      <c r="B73" s="47">
        <v>66</v>
      </c>
      <c r="C73" s="44">
        <v>22101708</v>
      </c>
      <c r="D73" s="44" t="s">
        <v>173</v>
      </c>
      <c r="E73" s="44" t="s">
        <v>173</v>
      </c>
      <c r="F73" s="44">
        <v>1</v>
      </c>
      <c r="G73" s="44" t="s">
        <v>103</v>
      </c>
      <c r="H73" s="115">
        <v>406850</v>
      </c>
      <c r="I73" s="118">
        <v>406850</v>
      </c>
      <c r="J73" s="45"/>
      <c r="K73" s="46"/>
    </row>
    <row r="74" spans="2:11" ht="103.2" customHeight="1" x14ac:dyDescent="0.25">
      <c r="B74" s="47">
        <v>67</v>
      </c>
      <c r="C74" s="44">
        <v>23271806</v>
      </c>
      <c r="D74" s="44" t="s">
        <v>174</v>
      </c>
      <c r="E74" s="44" t="s">
        <v>174</v>
      </c>
      <c r="F74" s="44">
        <v>1</v>
      </c>
      <c r="G74" s="44" t="s">
        <v>103</v>
      </c>
      <c r="H74" s="115">
        <v>803400</v>
      </c>
      <c r="I74" s="118">
        <v>803400</v>
      </c>
      <c r="J74" s="45"/>
      <c r="K74" s="46"/>
    </row>
    <row r="75" spans="2:11" ht="103.2" customHeight="1" x14ac:dyDescent="0.25">
      <c r="B75" s="47">
        <v>68</v>
      </c>
      <c r="C75" s="44">
        <v>25191722</v>
      </c>
      <c r="D75" s="44" t="s">
        <v>175</v>
      </c>
      <c r="E75" s="44" t="s">
        <v>175</v>
      </c>
      <c r="F75" s="44">
        <v>1</v>
      </c>
      <c r="G75" s="44" t="s">
        <v>103</v>
      </c>
      <c r="H75" s="115">
        <v>278100</v>
      </c>
      <c r="I75" s="118">
        <v>278100</v>
      </c>
      <c r="J75" s="45"/>
      <c r="K75" s="46"/>
    </row>
    <row r="76" spans="2:11" ht="360.6" customHeight="1" x14ac:dyDescent="0.25">
      <c r="B76" s="47">
        <v>69</v>
      </c>
      <c r="C76" s="44">
        <v>15121501</v>
      </c>
      <c r="D76" s="44" t="s">
        <v>176</v>
      </c>
      <c r="E76" s="44" t="s">
        <v>176</v>
      </c>
      <c r="F76" s="44">
        <v>3</v>
      </c>
      <c r="G76" s="44" t="s">
        <v>103</v>
      </c>
      <c r="H76" s="115">
        <v>71070</v>
      </c>
      <c r="I76" s="118">
        <v>213210</v>
      </c>
      <c r="J76" s="45"/>
      <c r="K76" s="46"/>
    </row>
    <row r="77" spans="2:11" ht="151.19999999999999" customHeight="1" x14ac:dyDescent="0.25">
      <c r="B77" s="47">
        <v>70</v>
      </c>
      <c r="C77" s="44">
        <v>26111707</v>
      </c>
      <c r="D77" s="44" t="s">
        <v>177</v>
      </c>
      <c r="E77" s="44" t="s">
        <v>177</v>
      </c>
      <c r="F77" s="44">
        <v>1</v>
      </c>
      <c r="G77" s="44" t="s">
        <v>103</v>
      </c>
      <c r="H77" s="115">
        <v>303850</v>
      </c>
      <c r="I77" s="118">
        <v>303850</v>
      </c>
      <c r="J77" s="45"/>
      <c r="K77" s="46"/>
    </row>
    <row r="78" spans="2:11" ht="145.19999999999999" customHeight="1" x14ac:dyDescent="0.25">
      <c r="B78" s="47">
        <v>71</v>
      </c>
      <c r="C78" s="44">
        <v>25191722</v>
      </c>
      <c r="D78" s="44" t="s">
        <v>178</v>
      </c>
      <c r="E78" s="44" t="s">
        <v>178</v>
      </c>
      <c r="F78" s="44">
        <v>1</v>
      </c>
      <c r="G78" s="44" t="s">
        <v>168</v>
      </c>
      <c r="H78" s="115">
        <v>49200</v>
      </c>
      <c r="I78" s="118">
        <v>49200</v>
      </c>
      <c r="J78" s="45"/>
      <c r="K78" s="46"/>
    </row>
    <row r="79" spans="2:11" ht="124.2" customHeight="1" x14ac:dyDescent="0.25">
      <c r="B79" s="47">
        <v>72</v>
      </c>
      <c r="C79" s="44">
        <v>25191722</v>
      </c>
      <c r="D79" s="44" t="s">
        <v>179</v>
      </c>
      <c r="E79" s="44" t="s">
        <v>179</v>
      </c>
      <c r="F79" s="44">
        <v>1</v>
      </c>
      <c r="G79" s="44" t="s">
        <v>168</v>
      </c>
      <c r="H79" s="115">
        <v>149350</v>
      </c>
      <c r="I79" s="118">
        <v>149350</v>
      </c>
      <c r="J79" s="45"/>
      <c r="K79" s="46"/>
    </row>
    <row r="80" spans="2:11" ht="103.2" customHeight="1" x14ac:dyDescent="0.25">
      <c r="B80" s="47">
        <v>73</v>
      </c>
      <c r="C80" s="44">
        <v>22101708</v>
      </c>
      <c r="D80" s="44" t="s">
        <v>180</v>
      </c>
      <c r="E80" s="44" t="s">
        <v>180</v>
      </c>
      <c r="F80" s="44">
        <v>1</v>
      </c>
      <c r="G80" s="44" t="s">
        <v>168</v>
      </c>
      <c r="H80" s="115">
        <v>149350</v>
      </c>
      <c r="I80" s="118">
        <v>149350</v>
      </c>
      <c r="J80" s="45"/>
      <c r="K80" s="46"/>
    </row>
    <row r="81" spans="2:11" ht="103.2" customHeight="1" x14ac:dyDescent="0.25">
      <c r="B81" s="47">
        <v>74</v>
      </c>
      <c r="C81" s="44">
        <v>25191820</v>
      </c>
      <c r="D81" s="44" t="s">
        <v>181</v>
      </c>
      <c r="E81" s="44" t="s">
        <v>181</v>
      </c>
      <c r="F81" s="44">
        <v>3</v>
      </c>
      <c r="G81" s="44" t="s">
        <v>168</v>
      </c>
      <c r="H81" s="115">
        <v>148625</v>
      </c>
      <c r="I81" s="118">
        <v>445875</v>
      </c>
      <c r="J81" s="45"/>
      <c r="K81" s="46"/>
    </row>
    <row r="82" spans="2:11" ht="35.25" customHeight="1" x14ac:dyDescent="0.3">
      <c r="B82" s="90" t="s">
        <v>75</v>
      </c>
      <c r="C82" s="90"/>
      <c r="D82" s="90"/>
      <c r="E82" s="90"/>
      <c r="F82" s="90"/>
      <c r="G82" s="90"/>
      <c r="H82" s="116"/>
      <c r="I82" s="119">
        <f>SUM(I8:I81)</f>
        <v>39717632</v>
      </c>
      <c r="K82" s="119">
        <f>SUM(K8:K81)</f>
        <v>0</v>
      </c>
    </row>
    <row r="83" spans="2:11" ht="23.25" customHeight="1" x14ac:dyDescent="0.25"/>
    <row r="84" spans="2:11" ht="60" customHeight="1" x14ac:dyDescent="0.3">
      <c r="D84" s="42"/>
      <c r="E84" s="43" t="s">
        <v>89</v>
      </c>
    </row>
    <row r="85" spans="2:11" ht="15.6" x14ac:dyDescent="0.25">
      <c r="E85" s="43" t="s">
        <v>90</v>
      </c>
    </row>
    <row r="86" spans="2:11" ht="15.6" x14ac:dyDescent="0.25">
      <c r="D86" s="40"/>
      <c r="E86" s="43" t="s">
        <v>91</v>
      </c>
    </row>
    <row r="87" spans="2:11" ht="15.6" x14ac:dyDescent="0.25">
      <c r="E87" s="43" t="s">
        <v>92</v>
      </c>
    </row>
    <row r="88" spans="2:11" ht="15.6" x14ac:dyDescent="0.25">
      <c r="E88" s="43" t="s">
        <v>93</v>
      </c>
    </row>
  </sheetData>
  <mergeCells count="13">
    <mergeCell ref="J6:K6"/>
    <mergeCell ref="H6:I6"/>
    <mergeCell ref="B82:G82"/>
    <mergeCell ref="C2:G2"/>
    <mergeCell ref="C3:G3"/>
    <mergeCell ref="C4:G4"/>
    <mergeCell ref="C5:G5"/>
    <mergeCell ref="B6:B7"/>
    <mergeCell ref="C6:C7"/>
    <mergeCell ref="D6:D7"/>
    <mergeCell ref="E6:E7"/>
    <mergeCell ref="F6:F7"/>
    <mergeCell ref="G6:G7"/>
  </mergeCells>
  <conditionalFormatting sqref="B6:D6 B7:C7 H7:I7 B8:B81 H82:I82">
    <cfRule type="cellIs" dxfId="4" priority="9" operator="equal">
      <formula>53333</formula>
    </cfRule>
  </conditionalFormatting>
  <conditionalFormatting sqref="F6:G81">
    <cfRule type="cellIs" dxfId="3" priority="4" operator="equal">
      <formula>53333</formula>
    </cfRule>
  </conditionalFormatting>
  <conditionalFormatting sqref="H6">
    <cfRule type="cellIs" dxfId="2" priority="7" operator="equal">
      <formula>53333</formula>
    </cfRule>
  </conditionalFormatting>
  <conditionalFormatting sqref="K82">
    <cfRule type="cellIs" dxfId="0" priority="1" operator="equal">
      <formula>53333</formula>
    </cfRule>
  </conditionalFormatting>
  <pageMargins left="0.7" right="0.7" top="0.75" bottom="0.75" header="0.3" footer="0.3"/>
  <pageSetup paperSize="120" scale="10"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8D3C7E1A789DD42B0D01DE322194289" ma:contentTypeVersion="18" ma:contentTypeDescription="Create a new document." ma:contentTypeScope="" ma:versionID="0a28723bba70a8c42e3089292ea44ec5">
  <xsd:schema xmlns:xsd="http://www.w3.org/2001/XMLSchema" xmlns:xs="http://www.w3.org/2001/XMLSchema" xmlns:p="http://schemas.microsoft.com/office/2006/metadata/properties" xmlns:ns1="http://schemas.microsoft.com/sharepoint/v3" xmlns:ns3="6ff9d430-27ed-4d4e-933b-8d6454c9cedd" xmlns:ns4="1e672739-98fa-4d9f-b8d6-46be201251a0" targetNamespace="http://schemas.microsoft.com/office/2006/metadata/properties" ma:root="true" ma:fieldsID="cc6cdabdd22796bb3ba6e90b4b8a0e80" ns1:_="" ns3:_="" ns4:_="">
    <xsd:import namespace="http://schemas.microsoft.com/sharepoint/v3"/>
    <xsd:import namespace="6ff9d430-27ed-4d4e-933b-8d6454c9cedd"/>
    <xsd:import namespace="1e672739-98fa-4d9f-b8d6-46be201251a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3:MediaServiceLocation"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f9d430-27ed-4d4e-933b-8d6454c9ce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672739-98fa-4d9f-b8d6-46be201251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6ff9d430-27ed-4d4e-933b-8d6454c9ced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9E9E88-57A6-4E71-A0C5-551DB48B59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ff9d430-27ed-4d4e-933b-8d6454c9cedd"/>
    <ds:schemaRef ds:uri="1e672739-98fa-4d9f-b8d6-46be201251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EEF8D1-CEA0-43AB-BAF6-88A9A1ED6142}">
  <ds:schemaRefs>
    <ds:schemaRef ds:uri="http://schemas.microsoft.com/office/2006/metadata/properties"/>
    <ds:schemaRef ds:uri="http://schemas.microsoft.com/office/infopath/2007/PartnerControls"/>
    <ds:schemaRef ds:uri="http://schemas.microsoft.com/sharepoint/v3"/>
    <ds:schemaRef ds:uri="6ff9d430-27ed-4d4e-933b-8d6454c9cedd"/>
  </ds:schemaRefs>
</ds:datastoreItem>
</file>

<file path=customXml/itemProps3.xml><?xml version="1.0" encoding="utf-8"?>
<ds:datastoreItem xmlns:ds="http://schemas.openxmlformats.org/officeDocument/2006/customXml" ds:itemID="{F74DACFA-6F0F-4F75-A696-59E3825141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SOFTWARE - AJUSTE DE CANTIDADES</vt:lpstr>
      <vt:lpstr>FORMATO OFERTA ECONÓMICA</vt:lpstr>
      <vt:lpstr>'FORMATO OFERTA ECONÓMICA'!Área_de_impresión</vt:lpstr>
      <vt:lpstr>'SOFTWARE - AJUSTE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Marcelo Rodriguez Rivera</dc:creator>
  <cp:keywords/>
  <dc:description/>
  <cp:lastModifiedBy>Miguel Angel Sotomayor Segrera</cp:lastModifiedBy>
  <cp:revision/>
  <dcterms:created xsi:type="dcterms:W3CDTF">2024-07-14T14:27:14Z</dcterms:created>
  <dcterms:modified xsi:type="dcterms:W3CDTF">2026-05-29T00:54:52Z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2024-07-14T14:28:11Z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cb1449bf-bf23-4821-ac07-a2a874b1556f</vt:lpwstr>
  </property>
  <property fmtid="{D5CDD505-2E9C-101B-9397-08002B2CF9AE}" pid="8" name="MSIP_Label_fc111285-cafa-4fc9-8a9a-bd902089b24f_ContentBits">
    <vt:lpwstr>0</vt:lpwstr>
  </property>
  <property fmtid="{D5CDD505-2E9C-101B-9397-08002B2CF9AE}" pid="9" name="ContentTypeId">
    <vt:lpwstr>0x010100D8D3C7E1A789DD42B0D01DE322194289</vt:lpwstr>
  </property>
</Properties>
</file>