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ena4-my.sharepoint.com/personal/masotomayor_sena_edu_co/Documents/2025 SENA/BIENES Y SERVICIOS 2025/BIENES Y SERVICIOS 2026/PROCESO 1 MATERIALES FORMACIÓN/FORMATO OFERTAS ECONOMICAS (TODOS LOS LOTES)/"/>
    </mc:Choice>
  </mc:AlternateContent>
  <xr:revisionPtr revIDLastSave="75" documentId="11_596FFD73F5A0072285BA4DBAAFEA51065B7F10EF" xr6:coauthVersionLast="47" xr6:coauthVersionMax="47" xr10:uidLastSave="{BE8F5782-CAF2-4907-970A-C533D2B85105}"/>
  <bookViews>
    <workbookView xWindow="-108" yWindow="-108" windowWidth="23256" windowHeight="13896" tabRatio="601" firstSheet="1" activeTab="1" xr2:uid="{00000000-000D-0000-FFFF-FFFF00000000}"/>
  </bookViews>
  <sheets>
    <sheet name="SOFTWARE - AJUSTE DE CANTIDADES" sheetId="3" state="hidden" r:id="rId1"/>
    <sheet name="FORMATO OFERTA ECONÓMICA" sheetId="5" r:id="rId2"/>
  </sheets>
  <definedNames>
    <definedName name="_xlnm.Print_Area" localSheetId="1">'FORMATO OFERTA ECONÓMICA'!$B$3:$G$96</definedName>
    <definedName name="_xlnm.Print_Area" localSheetId="0">'SOFTWARE - AJUSTE DE CANTIDADES'!$B$3:$J$34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6" i="5" l="1"/>
  <c r="I96" i="5"/>
  <c r="L34" i="3" l="1"/>
  <c r="H34" i="3"/>
  <c r="N33" i="3"/>
  <c r="O33" i="3" s="1"/>
  <c r="M33" i="3"/>
  <c r="J33" i="3"/>
  <c r="K33" i="3" s="1"/>
  <c r="I33" i="3"/>
  <c r="N32" i="3"/>
  <c r="O32" i="3" s="1"/>
  <c r="M32" i="3"/>
  <c r="J32" i="3"/>
  <c r="K32" i="3" s="1"/>
  <c r="Q32" i="3" s="1"/>
  <c r="I32" i="3"/>
  <c r="N31" i="3"/>
  <c r="O31" i="3" s="1"/>
  <c r="M31" i="3"/>
  <c r="J31" i="3"/>
  <c r="K31" i="3" s="1"/>
  <c r="I31" i="3"/>
  <c r="N30" i="3"/>
  <c r="O30" i="3" s="1"/>
  <c r="M30" i="3"/>
  <c r="J30" i="3"/>
  <c r="K30" i="3" s="1"/>
  <c r="I30" i="3"/>
  <c r="N29" i="3"/>
  <c r="O29" i="3" s="1"/>
  <c r="M29" i="3"/>
  <c r="J29" i="3"/>
  <c r="K29" i="3" s="1"/>
  <c r="I29" i="3"/>
  <c r="N28" i="3"/>
  <c r="O28" i="3" s="1"/>
  <c r="M28" i="3"/>
  <c r="J28" i="3"/>
  <c r="K28" i="3" s="1"/>
  <c r="Q28" i="3" s="1"/>
  <c r="I28" i="3"/>
  <c r="N27" i="3"/>
  <c r="O27" i="3" s="1"/>
  <c r="M27" i="3"/>
  <c r="J27" i="3"/>
  <c r="K27" i="3" s="1"/>
  <c r="I27" i="3"/>
  <c r="N26" i="3"/>
  <c r="O26" i="3" s="1"/>
  <c r="M26" i="3"/>
  <c r="J26" i="3"/>
  <c r="K26" i="3" s="1"/>
  <c r="I26" i="3"/>
  <c r="N25" i="3"/>
  <c r="O25" i="3" s="1"/>
  <c r="M25" i="3"/>
  <c r="J25" i="3"/>
  <c r="K25" i="3" s="1"/>
  <c r="I25" i="3"/>
  <c r="N24" i="3"/>
  <c r="O24" i="3" s="1"/>
  <c r="M24" i="3"/>
  <c r="J24" i="3"/>
  <c r="K24" i="3" s="1"/>
  <c r="Q24" i="3" s="1"/>
  <c r="I24" i="3"/>
  <c r="N23" i="3"/>
  <c r="O23" i="3" s="1"/>
  <c r="M23" i="3"/>
  <c r="J23" i="3"/>
  <c r="K23" i="3" s="1"/>
  <c r="I23" i="3"/>
  <c r="N22" i="3"/>
  <c r="O22" i="3" s="1"/>
  <c r="M22" i="3"/>
  <c r="J22" i="3"/>
  <c r="K22" i="3" s="1"/>
  <c r="I22" i="3"/>
  <c r="N21" i="3"/>
  <c r="O21" i="3" s="1"/>
  <c r="M21" i="3"/>
  <c r="J21" i="3"/>
  <c r="K21" i="3" s="1"/>
  <c r="I21" i="3"/>
  <c r="N20" i="3"/>
  <c r="O20" i="3" s="1"/>
  <c r="M20" i="3"/>
  <c r="J20" i="3"/>
  <c r="K20" i="3" s="1"/>
  <c r="Q20" i="3" s="1"/>
  <c r="I20" i="3"/>
  <c r="N19" i="3"/>
  <c r="O19" i="3" s="1"/>
  <c r="M19" i="3"/>
  <c r="J19" i="3"/>
  <c r="K19" i="3" s="1"/>
  <c r="I19" i="3"/>
  <c r="N18" i="3"/>
  <c r="O18" i="3" s="1"/>
  <c r="M18" i="3"/>
  <c r="J18" i="3"/>
  <c r="K18" i="3" s="1"/>
  <c r="Q18" i="3" s="1"/>
  <c r="I18" i="3"/>
  <c r="N17" i="3"/>
  <c r="O17" i="3" s="1"/>
  <c r="M17" i="3"/>
  <c r="J17" i="3"/>
  <c r="I17" i="3"/>
  <c r="N16" i="3"/>
  <c r="O16" i="3" s="1"/>
  <c r="M16" i="3"/>
  <c r="J16" i="3"/>
  <c r="K16" i="3" s="1"/>
  <c r="I16" i="3"/>
  <c r="N15" i="3"/>
  <c r="O15" i="3" s="1"/>
  <c r="M15" i="3"/>
  <c r="J15" i="3"/>
  <c r="K15" i="3" s="1"/>
  <c r="I15" i="3"/>
  <c r="N14" i="3"/>
  <c r="M14" i="3"/>
  <c r="J14" i="3"/>
  <c r="K14" i="3" s="1"/>
  <c r="I14" i="3"/>
  <c r="N13" i="3"/>
  <c r="O13" i="3" s="1"/>
  <c r="M13" i="3"/>
  <c r="J13" i="3"/>
  <c r="P13" i="3" s="1"/>
  <c r="I13" i="3"/>
  <c r="N12" i="3"/>
  <c r="O12" i="3" s="1"/>
  <c r="M12" i="3"/>
  <c r="J12" i="3"/>
  <c r="I12" i="3"/>
  <c r="N11" i="3"/>
  <c r="O11" i="3" s="1"/>
  <c r="M11" i="3"/>
  <c r="J11" i="3"/>
  <c r="I11" i="3"/>
  <c r="N10" i="3"/>
  <c r="M10" i="3"/>
  <c r="J10" i="3"/>
  <c r="K10" i="3" s="1"/>
  <c r="I10" i="3"/>
  <c r="N9" i="3"/>
  <c r="O9" i="3" s="1"/>
  <c r="M9" i="3"/>
  <c r="J9" i="3"/>
  <c r="P9" i="3" s="1"/>
  <c r="I9" i="3"/>
  <c r="N8" i="3"/>
  <c r="M8" i="3"/>
  <c r="J8" i="3"/>
  <c r="P8" i="3" s="1"/>
  <c r="I8" i="3"/>
  <c r="P12" i="3" l="1"/>
  <c r="K12" i="3"/>
  <c r="P14" i="3"/>
  <c r="K17" i="3"/>
  <c r="P17" i="3"/>
  <c r="P10" i="3"/>
  <c r="J34" i="3"/>
  <c r="P11" i="3"/>
  <c r="K8" i="3"/>
  <c r="Q16" i="3"/>
  <c r="Q12" i="3"/>
  <c r="P15" i="3"/>
  <c r="P19" i="3"/>
  <c r="P21" i="3"/>
  <c r="P23" i="3"/>
  <c r="P25" i="3"/>
  <c r="P27" i="3"/>
  <c r="P29" i="3"/>
  <c r="P31" i="3"/>
  <c r="P33" i="3"/>
  <c r="M34" i="3"/>
  <c r="O10" i="3"/>
  <c r="Q10" i="3" s="1"/>
  <c r="K11" i="3"/>
  <c r="Q11" i="3" s="1"/>
  <c r="O14" i="3"/>
  <c r="Q14" i="3" s="1"/>
  <c r="I34" i="3"/>
  <c r="N34" i="3"/>
  <c r="P16" i="3"/>
  <c r="P18" i="3"/>
  <c r="P20" i="3"/>
  <c r="P22" i="3"/>
  <c r="P24" i="3"/>
  <c r="P26" i="3"/>
  <c r="P28" i="3"/>
  <c r="P30" i="3"/>
  <c r="P32" i="3"/>
  <c r="O8" i="3"/>
  <c r="K9" i="3"/>
  <c r="Q9" i="3" s="1"/>
  <c r="K13" i="3"/>
  <c r="Q13" i="3" s="1"/>
  <c r="Q17" i="3"/>
  <c r="Q25" i="3"/>
  <c r="Q29" i="3"/>
  <c r="Q33" i="3"/>
  <c r="Q21" i="3"/>
  <c r="Q15" i="3"/>
  <c r="Q19" i="3"/>
  <c r="Q23" i="3"/>
  <c r="Q27" i="3"/>
  <c r="Q31" i="3"/>
  <c r="Q22" i="3"/>
  <c r="Q26" i="3"/>
  <c r="Q30" i="3"/>
  <c r="Q8" i="3" l="1"/>
  <c r="K34" i="3"/>
  <c r="O34" i="3"/>
  <c r="Q34" i="3" s="1"/>
</calcChain>
</file>

<file path=xl/sharedStrings.xml><?xml version="1.0" encoding="utf-8"?>
<sst xmlns="http://schemas.openxmlformats.org/spreadsheetml/2006/main" count="396" uniqueCount="256">
  <si>
    <t>CENTRO DE INDUSTRIA Y CONSTRUCCIÓN - SENA REGIONAL TOLIMA</t>
  </si>
  <si>
    <t>FORMATO No. 11
PRECOTIZACIONES</t>
  </si>
  <si>
    <t>EVENTO DE COTIZACIÓN No. SI-RT-9226-007-2025 - AJUSTE DE CANTIDADES</t>
  </si>
  <si>
    <r>
      <rPr>
        <b/>
        <sz val="12"/>
        <color theme="1"/>
        <rFont val="Arial"/>
        <family val="2"/>
      </rPr>
      <t xml:space="preserve">OBJETO: </t>
    </r>
    <r>
      <rPr>
        <sz val="12"/>
        <color theme="1"/>
        <rFont val="Arial"/>
        <family val="2"/>
      </rPr>
      <t xml:space="preserve"> Contratar la compra de materiales de formación para el área de Software y Sistemas Teleinformáticos del Centro de Industria y Construcción en la vigencia 2025</t>
    </r>
  </si>
  <si>
    <t>N°</t>
  </si>
  <si>
    <t>CODIGO NACIONES UNIDAS</t>
  </si>
  <si>
    <t>NOMBRE DEL BIEN</t>
  </si>
  <si>
    <t>DESCRIPCIÓN DETALLADA DEL BIEN</t>
  </si>
  <si>
    <t>CANTIDAD</t>
  </si>
  <si>
    <t>UNIDAD DE MEDIDA</t>
  </si>
  <si>
    <t>PROVEEDOR TICS TECNOEXPERTOS
NIT:65780854-5</t>
  </si>
  <si>
    <t>PROVEEDOR GARNICA INVERSIONES LOGISTICA Y SUMINISTROS SAS
Nit. 901.224.654-7</t>
  </si>
  <si>
    <t>VALORES PROMEDIO</t>
  </si>
  <si>
    <t>PRECIO UNITARIO</t>
  </si>
  <si>
    <t xml:space="preserve">
% IVA
</t>
  </si>
  <si>
    <t>PRECIO UNIT INCLUIDO IVA</t>
  </si>
  <si>
    <t>VALOR TOTAL PROVEEDOR IVA INCLUIDO</t>
  </si>
  <si>
    <t>VALOR  UNITARIO PROMEDIO CON IVA</t>
  </si>
  <si>
    <t>VALOR TOTAL PROMEDIO CON IVA</t>
  </si>
  <si>
    <t>Impresoras láser</t>
  </si>
  <si>
    <t>Impresora multifunción monocromática  LaserJet M141w con wifi 110V</t>
  </si>
  <si>
    <t>Unidad</t>
  </si>
  <si>
    <t>Suministros para impresora, fax y fotocopiadora (papel carta)</t>
  </si>
  <si>
    <t>Caja De 10 Resmas Tamaño Carta Color Blanco.</t>
  </si>
  <si>
    <t>Caja</t>
  </si>
  <si>
    <t xml:space="preserve">Impresoras de cinta térmica </t>
  </si>
  <si>
    <t>Impresora Térmica Pos-9210 Alta Velocidad De 110mm</t>
  </si>
  <si>
    <t>Suministros para impresora, fax y fotocopiadora (papel)</t>
  </si>
  <si>
    <t>Rollo Térmico 80x60 Caja X 60 Unidades Para Pos-fabricantes</t>
  </si>
  <si>
    <t>Pantallas o Monitores led</t>
  </si>
  <si>
    <t>Pantalla Ips 14.0 30 Pines Para Portatil  440 G6</t>
  </si>
  <si>
    <t>Equipo de lectura de código de barras, QR</t>
  </si>
  <si>
    <t>Lector inalámbrico de códigos de barras y códigos QR Pdv, cable USB de color EAN, negro, tipo de conector 110 V/220 V</t>
  </si>
  <si>
    <t>Brazos o soportes para monitores</t>
  </si>
  <si>
    <t>Soporte Dos Brazo Monitor Doble  F160 17 A 27 Color Negro</t>
  </si>
  <si>
    <t>Candados de números huellas pilas</t>
  </si>
  <si>
    <t xml:space="preserve">Candado de seguridad detector de huella digital </t>
  </si>
  <si>
    <t>Cámaras de seguridad wifi micro sd</t>
  </si>
  <si>
    <t>Cámara de seguridad  C200 V1 + MicroSD 64GB con resolución 2MP visión nocturna incluida color blanco</t>
  </si>
  <si>
    <t>Unidad de estado sólido ssd interno</t>
  </si>
  <si>
    <t>Disco sólido SSD interno 2TB  WD Green WDS200T2G0A negro 545MBS</t>
  </si>
  <si>
    <t>Proyectores de video</t>
  </si>
  <si>
    <t>Proyector mini HY320 Proyector 4K HY320 Hy320 12000lm negro 110V</t>
  </si>
  <si>
    <t>Pantalla activa lcd</t>
  </si>
  <si>
    <t>Monitor Yxk Usb 15.6 Fhd 1080p Portátil Negro</t>
  </si>
  <si>
    <t>Máquina de huellas para control de tiempo y de acceso</t>
  </si>
  <si>
    <t>Control Acceso Huellero Asistencia Empleados Huella</t>
  </si>
  <si>
    <t>Baterías recargables(aaa)</t>
  </si>
  <si>
    <t>Pilas Recargable Tamaño Aaa Gp 4 Piezas 650 Mah  Nimh</t>
  </si>
  <si>
    <t>Paquete</t>
  </si>
  <si>
    <t>Baterías recargables(cargador)</t>
  </si>
  <si>
    <t>Cargador  Aa / Aaa Y 9v + 4 Baterias Aa 2700 Mah</t>
  </si>
  <si>
    <t>Equipos de identificación biométrica</t>
  </si>
  <si>
    <t>Terminal Wifi De Reconocimiento Facial Ultra Rápido</t>
  </si>
  <si>
    <t>Cargadores de baterías portatiles</t>
  </si>
  <si>
    <t>Cargador Para Computador Portátil  240 G6</t>
  </si>
  <si>
    <t>Kits de limpieza de computadores o equipos de oficina</t>
  </si>
  <si>
    <t>Kit limpiador mantenimiento 3 piezas</t>
  </si>
  <si>
    <t>Probador de cable de red</t>
  </si>
  <si>
    <t>Kit Herramientas De Red. Profesional 9 En 1. Para Rj45 Rj11</t>
  </si>
  <si>
    <t>Sopladores o secadores</t>
  </si>
  <si>
    <t>Sopladora Aspiradora Blower Pc 700 Watt 13000r/min 110v</t>
  </si>
  <si>
    <t xml:space="preserve">Rj-45 Para Incrustar Cat 6 </t>
  </si>
  <si>
    <t>Conector De Red Rj45 Cat6 Bolsa 1000 Unidades Terminal Rj45</t>
  </si>
  <si>
    <t>Bolsa</t>
  </si>
  <si>
    <t>Cableado eléctrico o conductos de cables (Canaletas)</t>
  </si>
  <si>
    <t xml:space="preserve">Canaleta Adhesiva 20x12mm x 2m </t>
  </si>
  <si>
    <t>caja  Cable UTP CAT 6. 305 mts</t>
  </si>
  <si>
    <t>Cable Utp Cat 6 Exterior 100% Cobre - Caja X 305 Metros</t>
  </si>
  <si>
    <t>Paneles de conexión de puertos (face plate)</t>
  </si>
  <si>
    <t>Faceplate Datos Blanco - 2 Puertos Rj45</t>
  </si>
  <si>
    <t>Cajas de interruptores periféricos (caja tomacorriente)</t>
  </si>
  <si>
    <t>Toma Doble P/T  Blanco</t>
  </si>
  <si>
    <t>Conectores de cables eléctricos (clavijas)</t>
  </si>
  <si>
    <t>Clavija caucho polo tierra 15a</t>
  </si>
  <si>
    <t>TOTALES</t>
  </si>
  <si>
    <r>
      <rPr>
        <b/>
        <sz val="12"/>
        <color theme="1"/>
        <rFont val="Arial"/>
        <family val="2"/>
      </rPr>
      <t>OBSERVACIONES:</t>
    </r>
    <r>
      <rPr>
        <sz val="12"/>
        <color theme="1"/>
        <rFont val="Arial"/>
        <family val="2"/>
      </rPr>
      <t xml:space="preserve">Con las 2 cotizaciones recibidas se logra: I. Establecer el valor promedio unitario de la totalidad de ítems a contratar y la necesidad a satisfacerse por valor de </t>
    </r>
    <r>
      <rPr>
        <b/>
        <sz val="12"/>
        <color theme="1"/>
        <rFont val="Arial"/>
        <family val="2"/>
      </rPr>
      <t>$40.032.829,40</t>
    </r>
    <r>
      <rPr>
        <sz val="12"/>
        <color theme="1"/>
        <rFont val="Arial"/>
        <family val="2"/>
      </rPr>
      <t xml:space="preserve">. II. El valor promedio de los items a contratar </t>
    </r>
    <r>
      <rPr>
        <b/>
        <sz val="12"/>
        <color theme="1"/>
        <rFont val="Arial"/>
        <family val="2"/>
      </rPr>
      <t xml:space="preserve">supera </t>
    </r>
    <r>
      <rPr>
        <sz val="12"/>
        <color theme="1"/>
        <rFont val="Arial"/>
        <family val="2"/>
      </rPr>
      <t xml:space="preserve">el presupuesto de la entidad el cual corresponde a </t>
    </r>
    <r>
      <rPr>
        <b/>
        <sz val="12"/>
        <color theme="1"/>
        <rFont val="Arial"/>
        <family val="2"/>
      </rPr>
      <t xml:space="preserve">$35,000,000. </t>
    </r>
    <r>
      <rPr>
        <sz val="12"/>
        <color theme="1"/>
        <rFont val="Arial"/>
        <family val="2"/>
      </rPr>
      <t>III. Resulta necesario que el área técnica reduzca cantidades para adecuar la necesidad al presupuesto de la entidad.</t>
    </r>
  </si>
  <si>
    <t>Firma de quienes elaboran el analisis,</t>
  </si>
  <si>
    <t>MIGUEL ANGEL SOTOMAYOR SEGRERA</t>
  </si>
  <si>
    <t>JHON EDWARD VAQUIRO LEAL</t>
  </si>
  <si>
    <t>Jorge Yesid Vásquez Rey</t>
  </si>
  <si>
    <t>PROFESIONAL G09 - GESTIÓN CONTRACTUAL</t>
  </si>
  <si>
    <t>INSTRUCTOR G20</t>
  </si>
  <si>
    <t>INSTRUCTOR G19</t>
  </si>
  <si>
    <t xml:space="preserve">LISTA DE PRECIOS REFERENCIA PARA OFERTA ECONÓMICA </t>
  </si>
  <si>
    <t>PRECIOS DE LA OFERTA</t>
  </si>
  <si>
    <t>VALOR UNITARIO IVA INCLUIDO OFERTADO</t>
  </si>
  <si>
    <t>VALOR TOTAL IVA INCLUIDO OFERTADO</t>
  </si>
  <si>
    <t>FIRMA</t>
  </si>
  <si>
    <t>NOMBRE DE LA EMPRESA</t>
  </si>
  <si>
    <t>NIT</t>
  </si>
  <si>
    <t>NOMBRE REPRESENTANTE LEGAL</t>
  </si>
  <si>
    <t>NUMERO DE IDENTIFICACION REPRESENTANTE LEGAL</t>
  </si>
  <si>
    <t>Caja de distribución de fibra óptica</t>
  </si>
  <si>
    <t>Caja de terminal de fibra óptica Panel de conexión de fibra de 24 núcleos y 24 puertos con 24 pigtails SC/PC</t>
  </si>
  <si>
    <t>Alcoholes o sus sustitutos</t>
  </si>
  <si>
    <t>Limpiador Electrónico Alcohol Isopropílico 1 Litro Skulltrap</t>
  </si>
  <si>
    <t>Pañitos limpiadores para equipo diagnóstico</t>
  </si>
  <si>
    <t>Paños De Limpieza Para Fibra Óptica - Lentes</t>
  </si>
  <si>
    <t>Remaches ciegos</t>
  </si>
  <si>
    <t>Remache Pop en Aluminio 4.8 X 16 mm (3/16) X 100 Unidades Uyustools</t>
  </si>
  <si>
    <t>paquete</t>
  </si>
  <si>
    <t>Destornilladores</t>
  </si>
  <si>
    <t>Set Destornilladores x50 Pzs</t>
  </si>
  <si>
    <t>kit</t>
  </si>
  <si>
    <t>Herramienta de “punchdown” de red</t>
  </si>
  <si>
    <t>Pinzas De Crimpado Profesional Rj45/rj12 Paso A Través Hy153</t>
  </si>
  <si>
    <t>unidad</t>
  </si>
  <si>
    <t>Roseta eléctrica</t>
  </si>
  <si>
    <t xml:space="preserve">Toma eléctrica doble naranja - Toma Doble 15 Amp 125 V Polo a Tierra Naranja Tierra Aislada con Tapa (faceplate), debe cumplir con normativa RETIE </t>
  </si>
  <si>
    <t>Conmutadores de botón deslizante</t>
  </si>
  <si>
    <t>Interruptor Conmutable Doble Miluz 16 A 250 V Blanco 3 Vías</t>
  </si>
  <si>
    <t>Cable de telecomunicaciones</t>
  </si>
  <si>
    <t>Cable patchcord categoria 6A 3 metros certificado tipo conector RJ45</t>
  </si>
  <si>
    <t>Lengüetas de conexión, conectadores y terminales</t>
  </si>
  <si>
    <t>Multitoma Para Rack 8 Salidas Soportetecnologico Pdu</t>
  </si>
  <si>
    <t>Convertidores de transceptores y medios</t>
  </si>
  <si>
    <t>Un par de convertidor de medios Ethernet de fibra multimodo Bidi Gigabit de 1.25G/s con 2 módulos transceptores dobles Bidi SFP LC incluido, 10/100/1000Base-Tx a 1000Base-SX SMF RJ45 a SFP ranura</t>
  </si>
  <si>
    <t>Par</t>
  </si>
  <si>
    <t>Resistores</t>
  </si>
  <si>
    <t>Kit Surtido De Resistencias Diodos Led Condensador</t>
  </si>
  <si>
    <t>Aparatos semiconductores</t>
  </si>
  <si>
    <t>Integrado electronico Ne555 Equivalente Lm555 10 Unidades</t>
  </si>
  <si>
    <t xml:space="preserve">Conector De Red </t>
  </si>
  <si>
    <t>Conector De Red Rj45 Cat6 x 100 Unidades</t>
  </si>
  <si>
    <t>PAQUETE</t>
  </si>
  <si>
    <t>Cable de red</t>
  </si>
  <si>
    <t>Cable Utp 100% Cobre Cat6 Interior Color Blanco 305 M</t>
  </si>
  <si>
    <t>CARRETE</t>
  </si>
  <si>
    <t xml:space="preserve">Camaras </t>
  </si>
  <si>
    <t>Cámaras De Seguridad Dahua 1080p Kit Dvr 8ch + Disco Duro Blanco</t>
  </si>
  <si>
    <t xml:space="preserve">kit </t>
  </si>
  <si>
    <t>Receptáculos eléctricos</t>
  </si>
  <si>
    <t>Tomacorriente dúplex 125 V, 15 A, NEMA 5-15R, grado comercial u hospitalario, color naranja</t>
  </si>
  <si>
    <t>Conducto eléctrico metálico</t>
  </si>
  <si>
    <t>Tubería EMT 1/2" galvanizada, longitud 3 m</t>
  </si>
  <si>
    <t xml:space="preserve">unidad </t>
  </si>
  <si>
    <t>Tubería EMT 3/4" galvanizada, longitud 3 m</t>
  </si>
  <si>
    <t>Codos para conduit eléctrico</t>
  </si>
  <si>
    <t>Curva prefabricada EMT 1/2", 90° radio estándar</t>
  </si>
  <si>
    <t>Curva prefabricada EMT 3/4", 90° radio estándar</t>
  </si>
  <si>
    <t>Acoples para conduit eléctrico</t>
  </si>
  <si>
    <t>Acople recto EMT 1/2" (coupling)</t>
  </si>
  <si>
    <t>Acople recto EMT 3/4" (coupling)</t>
  </si>
  <si>
    <t>Conectores para conduit eléctrico</t>
  </si>
  <si>
    <t>Conector recto EMT 1/2" con tuerca</t>
  </si>
  <si>
    <t>Conector recto EMT 3/4" con tuerca</t>
  </si>
  <si>
    <t>Cable eléctrico de cobre</t>
  </si>
  <si>
    <t>Conductor #12 AWG, 600 V, THHN/THWN-2, color negro</t>
  </si>
  <si>
    <t>metros</t>
  </si>
  <si>
    <t>Conductor #12 AWG, 600 V, THHN/THWN-2, color rojo</t>
  </si>
  <si>
    <t>Conductor #12 AWG, 600 V, THHN/THWN-2, color blanco</t>
  </si>
  <si>
    <t>Conductor #12 AWG, 600 V, THHN/THWN-2, color verde</t>
  </si>
  <si>
    <t>Interruptores automáticos</t>
  </si>
  <si>
    <t>Breaker 1F, 120 V, 15 A</t>
  </si>
  <si>
    <t>Breaker 1F, 120 V, 20 A</t>
  </si>
  <si>
    <t>Conduit eléctrico no metálico</t>
  </si>
  <si>
    <t>Tubo corrugado plástico (coraza) 3/4"</t>
  </si>
  <si>
    <t>Cinta aislante eléctrica</t>
  </si>
  <si>
    <t>Cinta aislante color negra</t>
  </si>
  <si>
    <t>Cinta aislante color naranja</t>
  </si>
  <si>
    <t>Abrazaderas metálicas</t>
  </si>
  <si>
    <t>Anclaje para muro (grapa metálica) 3/4"</t>
  </si>
  <si>
    <t>Anclaje para muro (grapa metálica) 1/2"</t>
  </si>
  <si>
    <t>Amarras plásticas</t>
  </si>
  <si>
    <t>Amarras plásticas 10 cm x 100 unidades</t>
  </si>
  <si>
    <t>Amarras plásticas 20 cm x 100 unidades</t>
  </si>
  <si>
    <t>Terminales eléctricos</t>
  </si>
  <si>
    <t>Terminales para empalmes #12 AWG x 100 unidades</t>
  </si>
  <si>
    <t>Cajas eléctricas</t>
  </si>
  <si>
    <t>Cajas rectangulares EMP 1/2"</t>
  </si>
  <si>
    <t>Interruptores eléctricos</t>
  </si>
  <si>
    <t>Interruptor sencillo 120 V</t>
  </si>
  <si>
    <t>Interruptor doble 120 V</t>
  </si>
  <si>
    <t>Luminarias LED</t>
  </si>
  <si>
    <t>Lámparas linea hermetica  190 lm/W 50W</t>
  </si>
  <si>
    <t>Anclajes plásticos</t>
  </si>
  <si>
    <t>Chazos plásticos 1 1/2"</t>
  </si>
  <si>
    <t>TRANCEPTOR SDR OPENSOURCE</t>
  </si>
  <si>
    <t>OpenSourceSDR Lab PLUTO+ SDR AD9363 2T2R Radio Transceptor SDR Radio 70MHz-6GHz Radio definida por software.</t>
  </si>
  <si>
    <t>und</t>
  </si>
  <si>
    <t xml:space="preserve">Kit de 4 Antenas para SDR </t>
  </si>
  <si>
    <t>Kits de antenas telescópicas Wishcolor 2,4/5/5,8G 40MHz-6GHz para Hackrf one Portapack H2 SDR</t>
  </si>
  <si>
    <t>TRANCEPTOR SDR OPENSOURCE USB</t>
  </si>
  <si>
    <t>RTL-SDR RTL SDR V3 R860 (R820T2) RTL2832U 1PPM TCXO SMA RTLSDR Radio Definida por Software</t>
  </si>
  <si>
    <t>Clavija Macho de caucho de 3 Polos para extension electrica</t>
  </si>
  <si>
    <t>Clavija Hembra de caucho de 3 Polos para extension electrica</t>
  </si>
  <si>
    <t>Placa de desarrollo esp 32</t>
  </si>
  <si>
    <t>Placa de desarrollo esp 32 Blutu-Blee y Wifi</t>
  </si>
  <si>
    <t>interruptor zigbeee 3.0 1-gang compatible con Tuya smart</t>
  </si>
  <si>
    <t>Interruptor zigbee 3.0 de 2 apagadores, con caja de  conexión tipo Americana compatible con Tuya smart</t>
  </si>
  <si>
    <t>Microscopio digital para electronica</t>
  </si>
  <si>
    <t>Microscopio Digital de 7 pulgadas con Zoom 1200X, microscopios electrónicos HD de 12MP, lupa de cámara para soldar, microscopio de reparación de teléfonos</t>
  </si>
  <si>
    <t>Estacion de calor regulable para electronica</t>
  </si>
  <si>
    <t>Estación de soldadura multifuncional 882D 2 en 1 8858, pistola de aire caliente para soldar, Estación de Reparación de soldadura BGA SMD PCB IC, herramienta de reparación de teléfonos</t>
  </si>
  <si>
    <t>cautin de temperatura regulable y puntas intercambiables</t>
  </si>
  <si>
    <t>Soldador eléctrico de 80w, herramientas de soldadura de temperatura constante con pantalla Digital LED térmica interna, temperatura ajustable</t>
  </si>
  <si>
    <t>Caja Terminal  de fibra óptica -Completa 4/8 Puertos Sc/apc con pigtails</t>
  </si>
  <si>
    <t>Localizador de fallas  para fibra Optica VFL</t>
  </si>
  <si>
    <t>VFL de Cable de fibra óptica FTTH, localizador Visual de fallos de 50mw, interfaz SC/FC/ST de 2,5mm, herramienta de prueba de fibra óptica VFL</t>
  </si>
  <si>
    <t>Alicates de precision o microcorte</t>
  </si>
  <si>
    <t>Alicates diagonales universales de acero rico en manganeso, cortadores de cables eléctricos, pinza al ras, tijeras laterales</t>
  </si>
  <si>
    <t>Patch Panel Categoria 6 De 24 Puertos</t>
  </si>
  <si>
    <t>Patch Panel Categoria 6 De 24 Puertos 1 unidad de Rack</t>
  </si>
  <si>
    <t>Organizador de Cables Horizontal Para Rack 2U</t>
  </si>
  <si>
    <t>Tornillos Tuerca Canastilla Para Rack X 50unds</t>
  </si>
  <si>
    <t>Tornillo aglomerado de 1/2" pulgada x 100und</t>
  </si>
  <si>
    <t>Tornillo aglomerado de 1" pulgada x 100und</t>
  </si>
  <si>
    <t>Bolsa de chazo con tornillo 3/8" x 100 Und</t>
  </si>
  <si>
    <t>Bolsa de chazo con tornillo 1/2" x 100 Und</t>
  </si>
  <si>
    <t>Juego de Llaves 10 Piezas Bristol en Organizador</t>
  </si>
  <si>
    <t>Caja Organizador 64 Compartimientos 50 Cm Truper 10895 Color Negro</t>
  </si>
  <si>
    <t>Set de destorilladores perilleros x 6UND</t>
  </si>
  <si>
    <t>Kit</t>
  </si>
  <si>
    <t>Destornillador eléctrico USB, con set juegos de precisión, Kit de herramientas eléctricas 62 en 1, Mini puntas magnéticas pequeñas inalámbricas recargables para móvil</t>
  </si>
  <si>
    <t>Set De 5 Brocas Copa De Sierra Para Metal Cax 16/18,5/20/25/30</t>
  </si>
  <si>
    <t>Set De 5 Brocas Copa De Sierra Para Madera Cax 16/18,5/20/25/31</t>
  </si>
  <si>
    <t>Amarra Plastica  Negra 3.6x300mm (30 Cm) (100 Unds)</t>
  </si>
  <si>
    <t>Amarra Plastica Uduke Negra 3.6x300mm (30 Cm) (100 Unds)</t>
  </si>
  <si>
    <t>Amarra Plastica  Blanca 2.5x100mm (10 Cm) (100 Unds)</t>
  </si>
  <si>
    <t>Amarra Plastica Uduke Blanca 2.5x100mm (10 Cm) (100 Unds)</t>
  </si>
  <si>
    <t>TV box Smart tv $K streaming, con soporte para banda de 5Ghz</t>
  </si>
  <si>
    <t>TV box Smart tv $K streaming,
Debe tener  soporte para banda de 5Ghz o Wifi ac o Wifi 6.
Minimo 2GB de memoria RAM
Recomendable sistema Operativo google tv</t>
  </si>
  <si>
    <t>Cinta Métrica o Decámetro de 50 Metros</t>
  </si>
  <si>
    <t>Cinta Métrica o Decámetro de 50 Metros en Fibra de Vidrio 12647 Truper</t>
  </si>
  <si>
    <t>Sonda dielectrica x 30mts</t>
  </si>
  <si>
    <t>Sonda dielectrica x 30mts x 6mm</t>
  </si>
  <si>
    <t>Memoria Ram para Servidor HP ProLiant DL380 G7</t>
  </si>
  <si>
    <t>Kingston Tecnología ValueRAM 16 GB 1333MHz DDR3 PC3-10600 ECC Reg CL9 DIMM DR x4 1.35V Intel Memoria de servidor certificada (KVR13LR9D4/16I)</t>
  </si>
  <si>
    <t>Und</t>
  </si>
  <si>
    <t>Memoria Ram para Servidor HP ProLiant DL120 G7</t>
  </si>
  <si>
    <t>Kit de actualización de memoria RAM A-Tech de 16 GB (2 x 8 GB) 2Rx8 PC3L-10600E DDR3/DDR3L 1333 MHz ECC UDIMM 1,35 V ECC sin búfer DIMM 240 pines de doble rango x8 para servidores y estaciones de trabajo</t>
  </si>
  <si>
    <t>Kit(2x8GB)</t>
  </si>
  <si>
    <t>Disco duro para Servidor HP ProLiant DL380 G7</t>
  </si>
  <si>
    <t>Disco duro HP SFF SAS de 2,5 pulgadas, 1 TB, 6 Gb/s, 7200 RPM,puerto dual (DP), línea media (MDL) de conexión en caliente,En bandeja para disco duro HP SFF SAS de 2,5 pulgadas de conexión en caliente (como se muestra en la imagen), Para servidores y matrices de almacenamiento HP Proliant SFF</t>
  </si>
  <si>
    <t>Tableta Digitalizadora   Multi-touch.</t>
  </si>
  <si>
    <t>Tableta Digitalizadora  Negra 8192 Niveles Presión Multi-touch. Area de trabajo 25x15cm</t>
  </si>
  <si>
    <t>Limpiador Electronico</t>
  </si>
  <si>
    <t>Limpiador de contactos QD CONTACT CLEANER 430 ml CRC</t>
  </si>
  <si>
    <t xml:space="preserve">Biometrico proyecto control de acceso </t>
  </si>
  <si>
    <t>Terminal WiFi/Touch de Reconocimiento Facial Ultra Rápido para ASISTENCIA y Control de ACCESO / 1500 Rostros y 3,000 tarjetas / Lee códigos QR / Videoportero / Detección de Cubrebocas</t>
  </si>
  <si>
    <t xml:space="preserve">Motor de apertura automática de puerta corredera, motor sin escobillas de 24 V y 65W con piño de dientes </t>
  </si>
  <si>
    <t>Motor de apertura automática de puerta corredera, motor sin escobillas de 24 V y 65 W - Anillo de goma de alta presión para proteger el perno principal. Eje metálico que reduce eficazmente la atenuación. Diseño de ajuste totalmente sellado, sin aceite ni seguimiento. ¡Alto nivel de protección! Funcionamiento sin problemas con cargas elevadas, con función de medición de escala óptica y par y velocidad de rotación estables. Seguro y duradero.</t>
  </si>
  <si>
    <t>Batería Li-Ion de 6600 mAh 3.7 V</t>
  </si>
  <si>
    <t>Marquiladora de cable  rotuladora/impresora portátil de etiquetas (tipo Brady)</t>
  </si>
  <si>
    <t>IMPRESORA DE ETIQUETAS BMP21 PLUS, BLISTER // BRADY BMP21-Plus</t>
  </si>
  <si>
    <t>Cinta Marqulladora</t>
  </si>
  <si>
    <t>CARTUCHOS DE CINTA VINILO INTERIOR-EXTERIOR BLANCO EQUIVALENTE 500-595 // GENERIC SOLUTIONS VINIL 1/2</t>
  </si>
  <si>
    <t>Sistema de apertura y cierre de puerta automatica</t>
  </si>
  <si>
    <t>Motor Ppa Para Puerta Corrediza 300kg Wifi Sensor Obstaculos Frecuencia 60 Tamaño Del Engranaje Z14</t>
  </si>
  <si>
    <t>Gabinete de Piso, RU 45, 70Anch x 220Alt x 100Prof, Acero</t>
  </si>
  <si>
    <t>Gabinete de piso para montaje de equipos tipo rack, capacidad 45 RU, fabricado en acero,
Dimensiones externas: 700 mm (ancho) × 2200 mm (alto) × 1000 mm (profundidad) (indoor)</t>
  </si>
  <si>
    <t>Estanteria de Carga</t>
  </si>
  <si>
    <t>Estantería de carga metálica 1 cuerpo 1.94 m – 4 niveles</t>
  </si>
  <si>
    <t>SELECCIÓN ABREVIADA POR SUBASTA INVERSA No. SASI-CIC-9226-360-2026 - LOTE 11</t>
  </si>
  <si>
    <r>
      <rPr>
        <b/>
        <sz val="14"/>
        <color theme="1"/>
        <rFont val="Arial"/>
        <family val="2"/>
      </rPr>
      <t>OBJETO</t>
    </r>
    <r>
      <rPr>
        <sz val="14"/>
        <color theme="1"/>
        <rFont val="Arial"/>
        <family val="2"/>
      </rPr>
      <t>: Adquisición de materiales de formación para los programas de titulación regular (áreas de: I. ELECTROMECÁNICA INDUSTRIAL; II. LABORATORIO DE SUELOS Y PAVIMENTOS; III. GASES INDUSTRIALES; IV. CNC; V. AUTOMOTRIZ; VI. ARTICULACIÓN CON LA MEDIA; VII. SOFTWARE SISTEMAS TELEINFORMÁTICOS Y MULTIMEDIA; VIII. ELECTRICIDAD; IX. SOLDADURA; X. MECATRÓNICA; XI. TELECOMUNICACIONES; XII. AL XIV. TECNOACADEMIA) del Centro del Centro de Industria y Construcción SENA Regional Tolima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</si>
</sst>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 #,##0.00"/>
    <numFmt numFmtId="166" formatCode="\$\ #,##0"/>
  </numFmts>
  <fonts count="17" x14ac:knownFonts="1">
    <font>
      <sz val="11"/>
      <color theme="1"/>
      <name val="Aptos Narrow"/>
      <family val="2"/>
      <scheme val="minor"/>
    </font>
    <font>
      <sz val="11"/>
      <color theme="1"/>
      <name val="Aptos Narrow"/>
      <family val="2"/>
      <scheme val="minor"/>
    </font>
    <font>
      <b/>
      <sz val="11"/>
      <color theme="1"/>
      <name val="Aptos Narrow"/>
      <family val="2"/>
      <scheme val="minor"/>
    </font>
    <font>
      <sz val="16"/>
      <color theme="1"/>
      <name val="Aptos Narrow"/>
      <family val="2"/>
      <scheme val="minor"/>
    </font>
    <font>
      <b/>
      <sz val="11"/>
      <color theme="1"/>
      <name val="Arial Narrow"/>
      <family val="2"/>
    </font>
    <font>
      <sz val="12"/>
      <name val="Arial"/>
      <family val="2"/>
    </font>
    <font>
      <b/>
      <sz val="12"/>
      <color theme="1"/>
      <name val="Arial"/>
      <family val="2"/>
    </font>
    <font>
      <sz val="12"/>
      <color theme="1"/>
      <name val="Arial"/>
      <family val="2"/>
    </font>
    <font>
      <b/>
      <sz val="12"/>
      <name val="Arial"/>
      <family val="2"/>
    </font>
    <font>
      <sz val="12"/>
      <color rgb="FF000000"/>
      <name val="Arial"/>
      <family val="2"/>
    </font>
    <font>
      <sz val="10"/>
      <color rgb="FF000000"/>
      <name val="Arial"/>
      <family val="2"/>
    </font>
    <font>
      <sz val="11"/>
      <color rgb="FF000000"/>
      <name val="Calibri"/>
      <family val="2"/>
    </font>
    <font>
      <sz val="9"/>
      <color rgb="FF000000"/>
      <name val="Microsoft Sans Serif"/>
      <family val="2"/>
    </font>
    <font>
      <b/>
      <sz val="14"/>
      <color theme="1"/>
      <name val="Arial"/>
      <family val="2"/>
    </font>
    <font>
      <sz val="14"/>
      <color theme="1"/>
      <name val="Arial"/>
      <family val="2"/>
    </font>
    <font>
      <b/>
      <sz val="14"/>
      <name val="Arial"/>
      <family val="2"/>
    </font>
    <font>
      <sz val="14"/>
      <name val="Arial"/>
      <family val="2"/>
    </font>
  </fonts>
  <fills count="13">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FF"/>
        <bgColor rgb="FFFFFFFF"/>
      </patternFill>
    </fill>
    <fill>
      <patternFill patternType="solid">
        <fgColor theme="9" tint="0.79998168889431442"/>
        <bgColor indexed="64"/>
      </patternFill>
    </fill>
    <fill>
      <patternFill patternType="solid">
        <fgColor theme="9" tint="0.79998168889431442"/>
        <bgColor rgb="FFEAF1DD"/>
      </patternFill>
    </fill>
    <fill>
      <patternFill patternType="solid">
        <fgColor theme="2"/>
        <bgColor indexed="64"/>
      </patternFill>
    </fill>
    <fill>
      <patternFill patternType="solid">
        <fgColor theme="4"/>
        <bgColor rgb="FFEAF1DD"/>
      </patternFill>
    </fill>
    <fill>
      <patternFill patternType="solid">
        <fgColor rgb="FFFFFF00"/>
        <bgColor indexed="64"/>
      </patternFill>
    </fill>
    <fill>
      <patternFill patternType="solid">
        <fgColor rgb="FFFF0000"/>
        <bgColor indexed="64"/>
      </patternFill>
    </fill>
    <fill>
      <patternFill patternType="solid">
        <fgColor rgb="FF92D050"/>
        <bgColor rgb="FFEAF1DD"/>
      </patternFill>
    </fill>
    <fill>
      <patternFill patternType="solid">
        <fgColor rgb="FF92D050"/>
        <bgColor indexed="64"/>
      </patternFill>
    </fill>
  </fills>
  <borders count="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120">
    <xf numFmtId="0" fontId="0" fillId="0" borderId="0" xfId="0"/>
    <xf numFmtId="1" fontId="0" fillId="0" borderId="0" xfId="0" applyNumberFormat="1" applyAlignment="1">
      <alignment wrapText="1"/>
    </xf>
    <xf numFmtId="42" fontId="0" fillId="0" borderId="0" xfId="2" applyFont="1" applyAlignment="1">
      <alignment wrapText="1"/>
    </xf>
    <xf numFmtId="44" fontId="3" fillId="0" borderId="0" xfId="0" applyNumberFormat="1" applyFont="1"/>
    <xf numFmtId="0" fontId="2" fillId="0" borderId="0" xfId="0" applyFont="1" applyAlignment="1">
      <alignment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top"/>
    </xf>
    <xf numFmtId="0" fontId="4" fillId="0" borderId="0" xfId="0" applyFont="1"/>
    <xf numFmtId="164" fontId="6" fillId="9" borderId="14" xfId="0" applyNumberFormat="1" applyFont="1" applyFill="1" applyBorder="1"/>
    <xf numFmtId="44" fontId="6" fillId="0" borderId="11" xfId="0" applyNumberFormat="1" applyFont="1" applyBorder="1"/>
    <xf numFmtId="0" fontId="7" fillId="0" borderId="0" xfId="0" applyFont="1"/>
    <xf numFmtId="42" fontId="7" fillId="0" borderId="0" xfId="2" applyFont="1" applyAlignment="1">
      <alignment wrapText="1"/>
    </xf>
    <xf numFmtId="0" fontId="6" fillId="0" borderId="0" xfId="0" applyFont="1"/>
    <xf numFmtId="1" fontId="7" fillId="0" borderId="0" xfId="0" applyNumberFormat="1" applyFont="1" applyAlignment="1">
      <alignment horizontal="center" wrapText="1"/>
    </xf>
    <xf numFmtId="3" fontId="8" fillId="6" borderId="11" xfId="0" applyNumberFormat="1" applyFont="1" applyFill="1" applyBorder="1" applyAlignment="1">
      <alignment horizontal="center" vertical="center" wrapText="1"/>
    </xf>
    <xf numFmtId="164" fontId="9" fillId="5" borderId="16" xfId="1" applyNumberFormat="1" applyFont="1" applyFill="1" applyBorder="1" applyAlignment="1">
      <alignment horizontal="center" vertical="center" shrinkToFit="1"/>
    </xf>
    <xf numFmtId="164" fontId="9" fillId="7" borderId="16" xfId="1" applyNumberFormat="1" applyFont="1" applyFill="1" applyBorder="1" applyAlignment="1">
      <alignment horizontal="center" vertical="center" shrinkToFit="1"/>
    </xf>
    <xf numFmtId="164" fontId="8" fillId="8" borderId="11" xfId="1" applyNumberFormat="1" applyFont="1" applyFill="1" applyBorder="1" applyAlignment="1">
      <alignment horizontal="center" vertical="center" wrapText="1"/>
    </xf>
    <xf numFmtId="164" fontId="9" fillId="5" borderId="17" xfId="1" applyNumberFormat="1" applyFont="1" applyFill="1" applyBorder="1" applyAlignment="1">
      <alignment horizontal="center" vertical="center" shrinkToFit="1"/>
    </xf>
    <xf numFmtId="1" fontId="7" fillId="0" borderId="0" xfId="0" applyNumberFormat="1" applyFont="1" applyAlignment="1">
      <alignment wrapText="1"/>
    </xf>
    <xf numFmtId="0" fontId="7" fillId="0" borderId="0" xfId="0" applyFont="1" applyAlignment="1">
      <alignment horizontal="justify" vertical="justify"/>
    </xf>
    <xf numFmtId="164" fontId="6" fillId="0" borderId="14" xfId="0" applyNumberFormat="1" applyFont="1" applyBorder="1"/>
    <xf numFmtId="44" fontId="6" fillId="10" borderId="11" xfId="0" applyNumberFormat="1" applyFont="1" applyFill="1" applyBorder="1"/>
    <xf numFmtId="0" fontId="10" fillId="0" borderId="11" xfId="0" applyFont="1" applyBorder="1" applyAlignment="1">
      <alignment horizontal="left" vertical="center" wrapText="1"/>
    </xf>
    <xf numFmtId="0" fontId="9" fillId="0" borderId="11" xfId="0" applyFont="1" applyBorder="1" applyAlignment="1">
      <alignment horizontal="center" vertical="center" wrapText="1"/>
    </xf>
    <xf numFmtId="3" fontId="8" fillId="6" borderId="15" xfId="0" applyNumberFormat="1" applyFont="1" applyFill="1" applyBorder="1" applyAlignment="1">
      <alignment horizontal="center" vertical="center" wrapText="1"/>
    </xf>
    <xf numFmtId="0" fontId="9" fillId="0" borderId="28" xfId="0" applyFont="1" applyBorder="1" applyAlignment="1">
      <alignment horizontal="center" vertical="center" wrapText="1"/>
    </xf>
    <xf numFmtId="0" fontId="10" fillId="0" borderId="30" xfId="0" applyFont="1" applyBorder="1" applyAlignment="1">
      <alignment horizontal="left"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10"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9" xfId="0" applyFont="1" applyBorder="1" applyAlignment="1">
      <alignment horizontal="center" vertical="center"/>
    </xf>
    <xf numFmtId="165" fontId="11" fillId="0" borderId="16" xfId="0" applyNumberFormat="1" applyFont="1" applyBorder="1" applyAlignment="1">
      <alignment horizontal="center" vertical="center" shrinkToFit="1"/>
    </xf>
    <xf numFmtId="165" fontId="11" fillId="0" borderId="16" xfId="0" applyNumberFormat="1" applyFont="1" applyBorder="1" applyAlignment="1">
      <alignment horizontal="center" vertical="top" shrinkToFit="1"/>
    </xf>
    <xf numFmtId="165" fontId="11" fillId="0" borderId="19" xfId="0" applyNumberFormat="1" applyFont="1" applyBorder="1" applyAlignment="1">
      <alignment horizontal="center" vertical="center" shrinkToFit="1"/>
    </xf>
    <xf numFmtId="165" fontId="11" fillId="0" borderId="19" xfId="0" applyNumberFormat="1" applyFont="1" applyBorder="1" applyAlignment="1">
      <alignment horizontal="center" vertical="top" shrinkToFit="1"/>
    </xf>
    <xf numFmtId="166" fontId="12" fillId="0" borderId="16" xfId="0" applyNumberFormat="1" applyFont="1" applyBorder="1" applyAlignment="1">
      <alignment horizontal="right" vertical="top" shrinkToFit="1"/>
    </xf>
    <xf numFmtId="0" fontId="7" fillId="0" borderId="0" xfId="0" applyFont="1" applyAlignment="1">
      <alignment wrapText="1"/>
    </xf>
    <xf numFmtId="0" fontId="6" fillId="0" borderId="0" xfId="0" applyFont="1" applyAlignment="1">
      <alignment wrapText="1"/>
    </xf>
    <xf numFmtId="0" fontId="7" fillId="0" borderId="0" xfId="0" applyFont="1" applyAlignment="1">
      <alignment horizontal="center" vertical="center" wrapText="1"/>
    </xf>
    <xf numFmtId="1" fontId="6" fillId="0" borderId="0" xfId="0" applyNumberFormat="1" applyFont="1" applyAlignment="1">
      <alignment wrapText="1"/>
    </xf>
    <xf numFmtId="1" fontId="6" fillId="0" borderId="0" xfId="0" applyNumberFormat="1" applyFont="1" applyAlignment="1">
      <alignment horizontal="center" vertical="center" wrapText="1"/>
    </xf>
    <xf numFmtId="164" fontId="8" fillId="0" borderId="12" xfId="1" applyNumberFormat="1" applyFont="1" applyFill="1" applyBorder="1" applyAlignment="1">
      <alignment horizontal="center" vertical="center" wrapText="1"/>
    </xf>
    <xf numFmtId="44" fontId="7" fillId="0" borderId="11" xfId="1" applyFont="1" applyBorder="1" applyAlignment="1">
      <alignment horizontal="center" vertical="center" wrapText="1"/>
    </xf>
    <xf numFmtId="0" fontId="9" fillId="3" borderId="11" xfId="0" applyFont="1" applyFill="1" applyBorder="1" applyAlignment="1">
      <alignment horizontal="center" vertical="center" wrapText="1"/>
    </xf>
    <xf numFmtId="44" fontId="7" fillId="0" borderId="14" xfId="1" applyFont="1" applyBorder="1" applyAlignment="1">
      <alignment horizontal="center" vertical="center" wrapText="1"/>
    </xf>
    <xf numFmtId="0" fontId="7" fillId="0" borderId="26" xfId="0" applyFont="1" applyBorder="1" applyAlignment="1">
      <alignment wrapText="1"/>
    </xf>
    <xf numFmtId="0" fontId="7" fillId="0" borderId="28" xfId="0" applyFont="1" applyBorder="1" applyAlignment="1">
      <alignment wrapText="1"/>
    </xf>
    <xf numFmtId="0" fontId="8" fillId="0" borderId="33" xfId="0" applyFont="1" applyBorder="1" applyAlignment="1">
      <alignment horizontal="center" vertical="center" wrapText="1"/>
    </xf>
    <xf numFmtId="44" fontId="7" fillId="0" borderId="12" xfId="1" applyFont="1" applyBorder="1" applyAlignment="1">
      <alignment horizontal="center" vertical="center" wrapText="1"/>
    </xf>
    <xf numFmtId="44" fontId="7" fillId="0" borderId="34" xfId="1" applyFont="1" applyBorder="1" applyAlignment="1">
      <alignment horizontal="center" vertical="center" wrapText="1"/>
    </xf>
    <xf numFmtId="0" fontId="7" fillId="0" borderId="35" xfId="0" applyFont="1" applyBorder="1" applyAlignment="1">
      <alignment wrapText="1"/>
    </xf>
    <xf numFmtId="0" fontId="7" fillId="0" borderId="36" xfId="0" applyFont="1" applyBorder="1" applyAlignment="1">
      <alignment wrapText="1"/>
    </xf>
    <xf numFmtId="0" fontId="14" fillId="0" borderId="0" xfId="0" applyFont="1" applyAlignment="1">
      <alignment wrapText="1"/>
    </xf>
    <xf numFmtId="3" fontId="15" fillId="6" borderId="30" xfId="0" applyNumberFormat="1" applyFont="1" applyFill="1" applyBorder="1" applyAlignment="1">
      <alignment horizontal="center" vertical="center" wrapText="1"/>
    </xf>
    <xf numFmtId="0" fontId="15" fillId="12" borderId="30" xfId="0" applyFont="1" applyFill="1" applyBorder="1" applyAlignment="1">
      <alignment horizontal="center" vertical="center" wrapText="1"/>
    </xf>
    <xf numFmtId="0" fontId="15" fillId="12" borderId="31" xfId="0" applyFont="1" applyFill="1" applyBorder="1" applyAlignment="1">
      <alignment horizontal="center" vertical="center" wrapText="1"/>
    </xf>
    <xf numFmtId="0" fontId="14" fillId="0" borderId="0" xfId="0" applyFont="1" applyAlignment="1">
      <alignment horizontal="center" vertical="center" wrapText="1"/>
    </xf>
    <xf numFmtId="0" fontId="0" fillId="0" borderId="11" xfId="0" applyBorder="1" applyAlignment="1">
      <alignment horizontal="center" vertical="center" wrapText="1"/>
    </xf>
    <xf numFmtId="0" fontId="9" fillId="3" borderId="23" xfId="0" applyFont="1" applyFill="1" applyBorder="1" applyAlignment="1">
      <alignment horizontal="center" vertical="center" wrapText="1"/>
    </xf>
    <xf numFmtId="44" fontId="8" fillId="11" borderId="12" xfId="1" applyFont="1" applyFill="1" applyBorder="1" applyAlignment="1">
      <alignment horizontal="center" vertical="center" wrapText="1"/>
    </xf>
    <xf numFmtId="0" fontId="0" fillId="0" borderId="0" xfId="0" applyAlignment="1">
      <alignment horizontal="center" vertical="center"/>
    </xf>
    <xf numFmtId="42" fontId="0" fillId="0" borderId="0" xfId="2" applyFont="1" applyAlignment="1">
      <alignment horizontal="left" wrapText="1"/>
    </xf>
    <xf numFmtId="42" fontId="8" fillId="5" borderId="5" xfId="2" applyFont="1" applyFill="1" applyBorder="1" applyAlignment="1">
      <alignment horizontal="center" vertical="center" wrapText="1"/>
    </xf>
    <xf numFmtId="42" fontId="8" fillId="5" borderId="15" xfId="2" applyFont="1" applyFill="1" applyBorder="1" applyAlignment="1">
      <alignment horizontal="center" vertical="center" wrapText="1"/>
    </xf>
    <xf numFmtId="42" fontId="8" fillId="5" borderId="14" xfId="2" applyFont="1" applyFill="1" applyBorder="1" applyAlignment="1">
      <alignment horizontal="center" vertical="center" wrapText="1"/>
    </xf>
    <xf numFmtId="42" fontId="8" fillId="5" borderId="11" xfId="2" applyFont="1" applyFill="1" applyBorder="1" applyAlignment="1">
      <alignment horizontal="center" vertical="center" wrapText="1"/>
    </xf>
    <xf numFmtId="0" fontId="6" fillId="0" borderId="12" xfId="0" applyFont="1" applyBorder="1" applyAlignment="1">
      <alignment horizontal="right"/>
    </xf>
    <xf numFmtId="0" fontId="7" fillId="0" borderId="7" xfId="0" applyFont="1" applyBorder="1" applyAlignment="1">
      <alignment horizontal="justify" vertical="justify"/>
    </xf>
    <xf numFmtId="0" fontId="7" fillId="0" borderId="8" xfId="0" applyFont="1" applyBorder="1" applyAlignment="1">
      <alignment horizontal="justify" vertical="justify"/>
    </xf>
    <xf numFmtId="0" fontId="7" fillId="0" borderId="18" xfId="0" applyFont="1" applyBorder="1" applyAlignment="1">
      <alignment horizontal="justify" vertical="justify"/>
    </xf>
    <xf numFmtId="0" fontId="2" fillId="0" borderId="0" xfId="0" applyFont="1" applyAlignment="1">
      <alignment horizontal="center" vertical="center"/>
    </xf>
    <xf numFmtId="1" fontId="2" fillId="0" borderId="0" xfId="0" applyNumberFormat="1" applyFont="1" applyAlignment="1">
      <alignment horizontal="center" wrapText="1"/>
    </xf>
    <xf numFmtId="0" fontId="6" fillId="2" borderId="1"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7" fillId="3" borderId="24" xfId="0" applyFont="1" applyFill="1" applyBorder="1" applyAlignment="1">
      <alignment horizontal="center" vertical="top" wrapText="1"/>
    </xf>
    <xf numFmtId="0" fontId="7" fillId="3" borderId="9" xfId="0" applyFont="1" applyFill="1" applyBorder="1" applyAlignment="1">
      <alignment horizontal="center" vertical="top" wrapText="1"/>
    </xf>
    <xf numFmtId="0" fontId="7" fillId="3" borderId="10" xfId="0" applyFont="1" applyFill="1" applyBorder="1" applyAlignment="1">
      <alignment horizontal="center" vertical="top" wrapText="1"/>
    </xf>
    <xf numFmtId="49" fontId="8" fillId="4" borderId="1" xfId="0" applyNumberFormat="1" applyFont="1" applyFill="1" applyBorder="1" applyAlignment="1">
      <alignment horizontal="center" vertical="center"/>
    </xf>
    <xf numFmtId="0" fontId="5" fillId="0" borderId="26" xfId="0" applyFont="1" applyBorder="1"/>
    <xf numFmtId="1" fontId="8" fillId="4" borderId="2" xfId="0" applyNumberFormat="1" applyFont="1" applyFill="1" applyBorder="1" applyAlignment="1">
      <alignment horizontal="center" vertical="center" wrapText="1"/>
    </xf>
    <xf numFmtId="1" fontId="5" fillId="0" borderId="22" xfId="0" applyNumberFormat="1" applyFont="1" applyBorder="1" applyAlignment="1">
      <alignment wrapText="1"/>
    </xf>
    <xf numFmtId="1" fontId="8" fillId="4" borderId="21" xfId="0" applyNumberFormat="1" applyFont="1" applyFill="1" applyBorder="1" applyAlignment="1">
      <alignment horizontal="center" vertical="center" wrapText="1"/>
    </xf>
    <xf numFmtId="1" fontId="8" fillId="4" borderId="23" xfId="0" applyNumberFormat="1" applyFont="1" applyFill="1" applyBorder="1" applyAlignment="1">
      <alignment horizontal="center" vertical="center" wrapText="1"/>
    </xf>
    <xf numFmtId="1" fontId="8" fillId="4" borderId="25" xfId="0" applyNumberFormat="1" applyFont="1" applyFill="1" applyBorder="1" applyAlignment="1">
      <alignment horizontal="center" vertical="center"/>
    </xf>
    <xf numFmtId="1" fontId="8" fillId="4" borderId="13" xfId="0" applyNumberFormat="1" applyFont="1" applyFill="1" applyBorder="1" applyAlignment="1">
      <alignment horizontal="center" vertical="center"/>
    </xf>
    <xf numFmtId="1" fontId="8" fillId="4" borderId="3" xfId="0" applyNumberFormat="1" applyFont="1" applyFill="1" applyBorder="1" applyAlignment="1">
      <alignment horizontal="center" vertical="center" wrapText="1"/>
    </xf>
    <xf numFmtId="1" fontId="5" fillId="0" borderId="27" xfId="0" applyNumberFormat="1" applyFont="1" applyBorder="1" applyAlignment="1">
      <alignment wrapText="1"/>
    </xf>
    <xf numFmtId="0" fontId="15" fillId="12" borderId="2" xfId="0" applyFont="1" applyFill="1" applyBorder="1" applyAlignment="1">
      <alignment horizontal="center" wrapText="1"/>
    </xf>
    <xf numFmtId="0" fontId="15" fillId="12" borderId="3" xfId="0" applyFont="1" applyFill="1" applyBorder="1" applyAlignment="1">
      <alignment horizontal="center" wrapText="1"/>
    </xf>
    <xf numFmtId="42" fontId="15" fillId="5" borderId="2" xfId="2" applyFont="1" applyFill="1" applyBorder="1" applyAlignment="1">
      <alignment horizontal="center" vertical="center" wrapText="1"/>
    </xf>
    <xf numFmtId="0" fontId="6" fillId="0" borderId="12" xfId="0" applyFont="1" applyBorder="1" applyAlignment="1">
      <alignment horizontal="right" wrapText="1"/>
    </xf>
    <xf numFmtId="0" fontId="13" fillId="2" borderId="1"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0" fontId="5" fillId="0" borderId="32" xfId="0" applyFont="1" applyBorder="1" applyAlignment="1">
      <alignment wrapText="1"/>
    </xf>
    <xf numFmtId="1" fontId="15" fillId="4" borderId="2" xfId="0" applyNumberFormat="1" applyFont="1" applyFill="1" applyBorder="1" applyAlignment="1">
      <alignment horizontal="center" vertical="center" wrapText="1"/>
    </xf>
    <xf numFmtId="1" fontId="16" fillId="0" borderId="30" xfId="0" applyNumberFormat="1" applyFont="1" applyBorder="1" applyAlignment="1">
      <alignment wrapText="1"/>
    </xf>
    <xf numFmtId="1" fontId="15" fillId="4" borderId="21" xfId="0" applyNumberFormat="1" applyFont="1" applyFill="1" applyBorder="1" applyAlignment="1">
      <alignment horizontal="center" vertical="center" wrapText="1"/>
    </xf>
    <xf numFmtId="1" fontId="15" fillId="4" borderId="37" xfId="0" applyNumberFormat="1" applyFont="1" applyFill="1" applyBorder="1" applyAlignment="1">
      <alignment horizontal="center" vertical="center" wrapText="1"/>
    </xf>
    <xf numFmtId="1" fontId="15" fillId="4" borderId="25" xfId="0" applyNumberFormat="1" applyFont="1" applyFill="1" applyBorder="1" applyAlignment="1">
      <alignment horizontal="center" vertical="center" wrapText="1"/>
    </xf>
    <xf numFmtId="1" fontId="15" fillId="4" borderId="38" xfId="0" applyNumberFormat="1" applyFont="1" applyFill="1" applyBorder="1" applyAlignment="1">
      <alignment horizontal="center" vertical="center" wrapText="1"/>
    </xf>
    <xf numFmtId="1" fontId="15" fillId="4" borderId="3" xfId="0" applyNumberFormat="1" applyFont="1" applyFill="1" applyBorder="1" applyAlignment="1">
      <alignment horizontal="center" vertical="center" wrapText="1"/>
    </xf>
    <xf numFmtId="1" fontId="16" fillId="0" borderId="31" xfId="0" applyNumberFormat="1" applyFont="1" applyBorder="1" applyAlignment="1">
      <alignment wrapText="1"/>
    </xf>
  </cellXfs>
  <cellStyles count="3">
    <cellStyle name="Moneda" xfId="1" builtinId="4"/>
    <cellStyle name="Moneda [0]" xfId="2" builtinId="7"/>
    <cellStyle name="Normal" xfId="0" builtinId="0"/>
  </cellStyles>
  <dxfs count="13">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val="0"/>
        <color rgb="FFFFFF00"/>
      </font>
      <fill>
        <patternFill>
          <bgColor rgb="FFFF0000"/>
        </patternFill>
      </fill>
    </dxf>
    <dxf>
      <font>
        <b/>
        <i val="0"/>
        <color rgb="FFFFFF00"/>
      </font>
      <fill>
        <patternFill>
          <bgColor rgb="FFFF00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5"/>
  <sheetViews>
    <sheetView topLeftCell="A11" zoomScaleNormal="100" workbookViewId="0">
      <selection activeCell="C5" sqref="C5:I5"/>
    </sheetView>
  </sheetViews>
  <sheetFormatPr baseColWidth="10" defaultColWidth="11.44140625" defaultRowHeight="14.4" x14ac:dyDescent="0.3"/>
  <cols>
    <col min="1" max="1" width="5.44140625" customWidth="1"/>
    <col min="2" max="2" width="4.88671875" customWidth="1"/>
    <col min="3" max="3" width="15.44140625" style="1" customWidth="1"/>
    <col min="4" max="4" width="28.44140625" style="1" customWidth="1"/>
    <col min="5" max="5" width="45.88671875" style="1" customWidth="1"/>
    <col min="6" max="6" width="14.44140625" style="1" customWidth="1"/>
    <col min="7" max="7" width="13.44140625" style="1" customWidth="1"/>
    <col min="8" max="8" width="18.44140625" style="2" customWidth="1"/>
    <col min="9" max="9" width="17.88671875" style="2" customWidth="1"/>
    <col min="10" max="10" width="20" style="2" customWidth="1"/>
    <col min="11" max="11" width="24.44140625" style="2" customWidth="1"/>
    <col min="12" max="12" width="17.44140625" customWidth="1"/>
    <col min="13" max="13" width="16.5546875" customWidth="1"/>
    <col min="14" max="14" width="22.44140625" customWidth="1"/>
    <col min="15" max="15" width="18.44140625" customWidth="1"/>
    <col min="16" max="16" width="19.109375" customWidth="1"/>
    <col min="17" max="17" width="20.44140625" customWidth="1"/>
  </cols>
  <sheetData>
    <row r="1" spans="2:17" ht="15" thickBot="1" x14ac:dyDescent="0.35"/>
    <row r="2" spans="2:17" ht="33.75" customHeight="1" x14ac:dyDescent="0.3">
      <c r="B2" s="12"/>
      <c r="C2" s="76" t="s">
        <v>0</v>
      </c>
      <c r="D2" s="77"/>
      <c r="E2" s="78"/>
      <c r="F2" s="78"/>
      <c r="G2" s="78"/>
      <c r="H2" s="78"/>
      <c r="I2" s="79"/>
      <c r="J2" s="13"/>
      <c r="K2" s="13"/>
      <c r="L2" s="12"/>
      <c r="M2" s="12"/>
      <c r="N2" s="12"/>
      <c r="O2" s="12"/>
      <c r="P2" s="12"/>
      <c r="Q2" s="12"/>
    </row>
    <row r="3" spans="2:17" ht="37.5" customHeight="1" x14ac:dyDescent="0.3">
      <c r="B3" s="12"/>
      <c r="C3" s="80" t="s">
        <v>1</v>
      </c>
      <c r="D3" s="81"/>
      <c r="E3" s="81"/>
      <c r="F3" s="81"/>
      <c r="G3" s="81"/>
      <c r="H3" s="81"/>
      <c r="I3" s="82"/>
      <c r="J3" s="13"/>
      <c r="K3" s="13"/>
      <c r="L3" s="12"/>
      <c r="M3" s="12"/>
      <c r="N3" s="12"/>
      <c r="O3" s="12"/>
      <c r="P3" s="12"/>
      <c r="Q3" s="12"/>
    </row>
    <row r="4" spans="2:17" ht="18.75" customHeight="1" thickBot="1" x14ac:dyDescent="0.35">
      <c r="B4" s="14"/>
      <c r="C4" s="80" t="s">
        <v>2</v>
      </c>
      <c r="D4" s="81"/>
      <c r="E4" s="81"/>
      <c r="F4" s="81"/>
      <c r="G4" s="81"/>
      <c r="H4" s="81"/>
      <c r="I4" s="82"/>
      <c r="J4" s="15"/>
      <c r="K4" s="15"/>
      <c r="L4" s="12"/>
      <c r="M4" s="12"/>
      <c r="N4" s="12"/>
      <c r="O4" s="12"/>
      <c r="P4" s="12"/>
      <c r="Q4" s="12"/>
    </row>
    <row r="5" spans="2:17" ht="35.25" customHeight="1" thickBot="1" x14ac:dyDescent="0.35">
      <c r="B5" s="12"/>
      <c r="C5" s="83" t="s">
        <v>3</v>
      </c>
      <c r="D5" s="84"/>
      <c r="E5" s="84"/>
      <c r="F5" s="84"/>
      <c r="G5" s="84"/>
      <c r="H5" s="84"/>
      <c r="I5" s="85"/>
      <c r="J5" s="13"/>
      <c r="K5" s="13"/>
      <c r="L5" s="12"/>
      <c r="M5" s="12"/>
      <c r="N5" s="12"/>
      <c r="O5" s="12"/>
      <c r="P5" s="12"/>
      <c r="Q5" s="12"/>
    </row>
    <row r="6" spans="2:17" ht="15" customHeight="1" x14ac:dyDescent="0.3">
      <c r="B6" s="86" t="s">
        <v>4</v>
      </c>
      <c r="C6" s="88" t="s">
        <v>5</v>
      </c>
      <c r="D6" s="90" t="s">
        <v>6</v>
      </c>
      <c r="E6" s="92" t="s">
        <v>7</v>
      </c>
      <c r="F6" s="88" t="s">
        <v>8</v>
      </c>
      <c r="G6" s="94" t="s">
        <v>9</v>
      </c>
      <c r="H6" s="66" t="s">
        <v>10</v>
      </c>
      <c r="I6" s="66"/>
      <c r="J6" s="66"/>
      <c r="K6" s="67"/>
      <c r="L6" s="68" t="s">
        <v>11</v>
      </c>
      <c r="M6" s="66"/>
      <c r="N6" s="66"/>
      <c r="O6" s="67"/>
      <c r="P6" s="69" t="s">
        <v>12</v>
      </c>
      <c r="Q6" s="69"/>
    </row>
    <row r="7" spans="2:17" ht="62.4" x14ac:dyDescent="0.3">
      <c r="B7" s="87"/>
      <c r="C7" s="89"/>
      <c r="D7" s="91"/>
      <c r="E7" s="93"/>
      <c r="F7" s="89"/>
      <c r="G7" s="95"/>
      <c r="H7" s="27" t="s">
        <v>13</v>
      </c>
      <c r="I7" s="16" t="s">
        <v>14</v>
      </c>
      <c r="J7" s="16" t="s">
        <v>15</v>
      </c>
      <c r="K7" s="16" t="s">
        <v>16</v>
      </c>
      <c r="L7" s="16" t="s">
        <v>13</v>
      </c>
      <c r="M7" s="16" t="s">
        <v>14</v>
      </c>
      <c r="N7" s="16" t="s">
        <v>15</v>
      </c>
      <c r="O7" s="16" t="s">
        <v>16</v>
      </c>
      <c r="P7" s="16" t="s">
        <v>17</v>
      </c>
      <c r="Q7" s="16" t="s">
        <v>18</v>
      </c>
    </row>
    <row r="8" spans="2:17" ht="30" customHeight="1" x14ac:dyDescent="0.3">
      <c r="B8" s="33">
        <v>1</v>
      </c>
      <c r="C8" s="32">
        <v>43212105</v>
      </c>
      <c r="D8" s="25" t="s">
        <v>19</v>
      </c>
      <c r="E8" s="25" t="s">
        <v>20</v>
      </c>
      <c r="F8" s="26">
        <v>1</v>
      </c>
      <c r="G8" s="28" t="s">
        <v>21</v>
      </c>
      <c r="H8" s="35">
        <v>929880</v>
      </c>
      <c r="I8" s="17">
        <f>H8*19/100</f>
        <v>176677.2</v>
      </c>
      <c r="J8" s="18">
        <f>H8</f>
        <v>929880</v>
      </c>
      <c r="K8" s="19">
        <f>J8*F8</f>
        <v>929880</v>
      </c>
      <c r="L8" s="39">
        <v>1006600</v>
      </c>
      <c r="M8" s="17">
        <f>L8*19/100</f>
        <v>191254</v>
      </c>
      <c r="N8" s="18">
        <f>L8</f>
        <v>1006600</v>
      </c>
      <c r="O8" s="19">
        <f>N8*F8</f>
        <v>1006600</v>
      </c>
      <c r="P8" s="19">
        <f>AVERAGE(J8,N8)</f>
        <v>968240</v>
      </c>
      <c r="Q8" s="19">
        <f>AVERAGE(K8,O8)</f>
        <v>968240</v>
      </c>
    </row>
    <row r="9" spans="2:17" ht="26.4" x14ac:dyDescent="0.3">
      <c r="B9" s="33">
        <v>2</v>
      </c>
      <c r="C9" s="32">
        <v>44103101</v>
      </c>
      <c r="D9" s="25" t="s">
        <v>22</v>
      </c>
      <c r="E9" s="25" t="s">
        <v>23</v>
      </c>
      <c r="F9" s="26">
        <v>10</v>
      </c>
      <c r="G9" s="28" t="s">
        <v>24</v>
      </c>
      <c r="H9" s="35">
        <v>225493.2</v>
      </c>
      <c r="I9" s="17">
        <f t="shared" ref="I9:I28" si="0">H9*19/100</f>
        <v>42843.707999999999</v>
      </c>
      <c r="J9" s="18">
        <f t="shared" ref="J9:J33" si="1">H9</f>
        <v>225493.2</v>
      </c>
      <c r="K9" s="19">
        <f t="shared" ref="K9:K28" si="2">J9*F9</f>
        <v>2254932</v>
      </c>
      <c r="L9" s="39">
        <v>191695</v>
      </c>
      <c r="M9" s="17">
        <f t="shared" ref="M9:M33" si="3">L9*19/100</f>
        <v>36422.050000000003</v>
      </c>
      <c r="N9" s="18">
        <f t="shared" ref="N9:N33" si="4">L9</f>
        <v>191695</v>
      </c>
      <c r="O9" s="19">
        <f t="shared" ref="O9:O28" si="5">N9*F9</f>
        <v>1916950</v>
      </c>
      <c r="P9" s="19">
        <f t="shared" ref="P9:Q28" si="6">AVERAGE(J9,N9)</f>
        <v>208594.1</v>
      </c>
      <c r="Q9" s="19">
        <f t="shared" si="6"/>
        <v>2085941</v>
      </c>
    </row>
    <row r="10" spans="2:17" ht="30.75" customHeight="1" x14ac:dyDescent="0.3">
      <c r="B10" s="33">
        <v>3</v>
      </c>
      <c r="C10" s="32">
        <v>43212108</v>
      </c>
      <c r="D10" s="25" t="s">
        <v>25</v>
      </c>
      <c r="E10" s="25" t="s">
        <v>26</v>
      </c>
      <c r="F10" s="26">
        <v>1</v>
      </c>
      <c r="G10" s="28" t="s">
        <v>21</v>
      </c>
      <c r="H10" s="36">
        <v>357754.8</v>
      </c>
      <c r="I10" s="17">
        <f t="shared" si="0"/>
        <v>67973.411999999997</v>
      </c>
      <c r="J10" s="18">
        <f t="shared" si="1"/>
        <v>357754.8</v>
      </c>
      <c r="K10" s="19">
        <f t="shared" si="2"/>
        <v>357754.8</v>
      </c>
      <c r="L10" s="39">
        <v>425460</v>
      </c>
      <c r="M10" s="17">
        <f t="shared" si="3"/>
        <v>80837.399999999994</v>
      </c>
      <c r="N10" s="18">
        <f t="shared" si="4"/>
        <v>425460</v>
      </c>
      <c r="O10" s="19">
        <f t="shared" si="5"/>
        <v>425460</v>
      </c>
      <c r="P10" s="19">
        <f t="shared" si="6"/>
        <v>391607.4</v>
      </c>
      <c r="Q10" s="19">
        <f t="shared" si="6"/>
        <v>391607.4</v>
      </c>
    </row>
    <row r="11" spans="2:17" ht="26.4" x14ac:dyDescent="0.3">
      <c r="B11" s="33">
        <v>4</v>
      </c>
      <c r="C11" s="32">
        <v>44103101</v>
      </c>
      <c r="D11" s="25" t="s">
        <v>27</v>
      </c>
      <c r="E11" s="25" t="s">
        <v>28</v>
      </c>
      <c r="F11" s="26">
        <v>2</v>
      </c>
      <c r="G11" s="28" t="s">
        <v>24</v>
      </c>
      <c r="H11" s="35">
        <v>297600</v>
      </c>
      <c r="I11" s="17">
        <f t="shared" si="0"/>
        <v>56544</v>
      </c>
      <c r="J11" s="18">
        <f t="shared" si="1"/>
        <v>297600</v>
      </c>
      <c r="K11" s="19">
        <f t="shared" si="2"/>
        <v>595200</v>
      </c>
      <c r="L11" s="39">
        <v>278600</v>
      </c>
      <c r="M11" s="17">
        <f t="shared" si="3"/>
        <v>52934</v>
      </c>
      <c r="N11" s="18">
        <f t="shared" si="4"/>
        <v>278600</v>
      </c>
      <c r="O11" s="19">
        <f t="shared" si="5"/>
        <v>557200</v>
      </c>
      <c r="P11" s="19">
        <f t="shared" si="6"/>
        <v>288100</v>
      </c>
      <c r="Q11" s="19">
        <f t="shared" si="6"/>
        <v>576200</v>
      </c>
    </row>
    <row r="12" spans="2:17" ht="15.6" x14ac:dyDescent="0.3">
      <c r="B12" s="33">
        <v>5</v>
      </c>
      <c r="C12" s="32">
        <v>43211902</v>
      </c>
      <c r="D12" s="25" t="s">
        <v>29</v>
      </c>
      <c r="E12" s="25" t="s">
        <v>30</v>
      </c>
      <c r="F12" s="26">
        <v>10</v>
      </c>
      <c r="G12" s="28" t="s">
        <v>21</v>
      </c>
      <c r="H12" s="35">
        <v>282000</v>
      </c>
      <c r="I12" s="17">
        <f t="shared" si="0"/>
        <v>53580</v>
      </c>
      <c r="J12" s="18">
        <f t="shared" si="1"/>
        <v>282000</v>
      </c>
      <c r="K12" s="19">
        <f t="shared" si="2"/>
        <v>2820000</v>
      </c>
      <c r="L12" s="39">
        <v>322000</v>
      </c>
      <c r="M12" s="17">
        <f t="shared" si="3"/>
        <v>61180</v>
      </c>
      <c r="N12" s="18">
        <f t="shared" si="4"/>
        <v>322000</v>
      </c>
      <c r="O12" s="19">
        <f t="shared" si="5"/>
        <v>3220000</v>
      </c>
      <c r="P12" s="19">
        <f t="shared" si="6"/>
        <v>302000</v>
      </c>
      <c r="Q12" s="19">
        <f t="shared" si="6"/>
        <v>3020000</v>
      </c>
    </row>
    <row r="13" spans="2:17" ht="39.6" x14ac:dyDescent="0.3">
      <c r="B13" s="33">
        <v>6</v>
      </c>
      <c r="C13" s="32">
        <v>43211701</v>
      </c>
      <c r="D13" s="25" t="s">
        <v>31</v>
      </c>
      <c r="E13" s="25" t="s">
        <v>32</v>
      </c>
      <c r="F13" s="26">
        <v>5</v>
      </c>
      <c r="G13" s="28" t="s">
        <v>21</v>
      </c>
      <c r="H13" s="37">
        <v>191904</v>
      </c>
      <c r="I13" s="17">
        <f t="shared" si="0"/>
        <v>36461.760000000002</v>
      </c>
      <c r="J13" s="18">
        <f t="shared" si="1"/>
        <v>191904</v>
      </c>
      <c r="K13" s="19">
        <f t="shared" si="2"/>
        <v>959520</v>
      </c>
      <c r="L13" s="39">
        <v>231000</v>
      </c>
      <c r="M13" s="17">
        <f t="shared" si="3"/>
        <v>43890</v>
      </c>
      <c r="N13" s="18">
        <f t="shared" si="4"/>
        <v>231000</v>
      </c>
      <c r="O13" s="19">
        <f t="shared" si="5"/>
        <v>1155000</v>
      </c>
      <c r="P13" s="19">
        <f t="shared" si="6"/>
        <v>211452</v>
      </c>
      <c r="Q13" s="19">
        <f t="shared" si="6"/>
        <v>1057260</v>
      </c>
    </row>
    <row r="14" spans="2:17" ht="26.4" x14ac:dyDescent="0.3">
      <c r="B14" s="33">
        <v>7</v>
      </c>
      <c r="C14" s="32">
        <v>43212002</v>
      </c>
      <c r="D14" s="25" t="s">
        <v>33</v>
      </c>
      <c r="E14" s="25" t="s">
        <v>34</v>
      </c>
      <c r="F14" s="26">
        <v>10</v>
      </c>
      <c r="G14" s="28" t="s">
        <v>21</v>
      </c>
      <c r="H14" s="35">
        <v>227880</v>
      </c>
      <c r="I14" s="17">
        <f t="shared" si="0"/>
        <v>43297.2</v>
      </c>
      <c r="J14" s="18">
        <f t="shared" si="1"/>
        <v>227880</v>
      </c>
      <c r="K14" s="19">
        <f t="shared" si="2"/>
        <v>2278800</v>
      </c>
      <c r="L14" s="39">
        <v>280000</v>
      </c>
      <c r="M14" s="17">
        <f t="shared" si="3"/>
        <v>53200</v>
      </c>
      <c r="N14" s="18">
        <f t="shared" si="4"/>
        <v>280000</v>
      </c>
      <c r="O14" s="19">
        <f t="shared" si="5"/>
        <v>2800000</v>
      </c>
      <c r="P14" s="19">
        <f t="shared" si="6"/>
        <v>253940</v>
      </c>
      <c r="Q14" s="19">
        <f t="shared" si="6"/>
        <v>2539400</v>
      </c>
    </row>
    <row r="15" spans="2:17" ht="26.4" x14ac:dyDescent="0.3">
      <c r="B15" s="33">
        <v>8</v>
      </c>
      <c r="C15" s="32">
        <v>46171508</v>
      </c>
      <c r="D15" s="25" t="s">
        <v>35</v>
      </c>
      <c r="E15" s="25" t="s">
        <v>36</v>
      </c>
      <c r="F15" s="26">
        <v>10</v>
      </c>
      <c r="G15" s="28" t="s">
        <v>21</v>
      </c>
      <c r="H15" s="36">
        <v>72000</v>
      </c>
      <c r="I15" s="17">
        <f t="shared" si="0"/>
        <v>13680</v>
      </c>
      <c r="J15" s="18">
        <f t="shared" si="1"/>
        <v>72000</v>
      </c>
      <c r="K15" s="19">
        <f t="shared" si="2"/>
        <v>720000</v>
      </c>
      <c r="L15" s="39">
        <v>83860</v>
      </c>
      <c r="M15" s="17">
        <f t="shared" si="3"/>
        <v>15933.4</v>
      </c>
      <c r="N15" s="18">
        <f t="shared" si="4"/>
        <v>83860</v>
      </c>
      <c r="O15" s="19">
        <f t="shared" si="5"/>
        <v>838600</v>
      </c>
      <c r="P15" s="19">
        <f t="shared" si="6"/>
        <v>77930</v>
      </c>
      <c r="Q15" s="19">
        <f t="shared" si="6"/>
        <v>779300</v>
      </c>
    </row>
    <row r="16" spans="2:17" ht="26.4" x14ac:dyDescent="0.3">
      <c r="B16" s="33">
        <v>9</v>
      </c>
      <c r="C16" s="32">
        <v>46171610</v>
      </c>
      <c r="D16" s="25" t="s">
        <v>37</v>
      </c>
      <c r="E16" s="25" t="s">
        <v>38</v>
      </c>
      <c r="F16" s="26">
        <v>10</v>
      </c>
      <c r="G16" s="28" t="s">
        <v>21</v>
      </c>
      <c r="H16" s="35">
        <v>152743.20000000001</v>
      </c>
      <c r="I16" s="17">
        <f t="shared" si="0"/>
        <v>29021.208000000002</v>
      </c>
      <c r="J16" s="18">
        <f t="shared" si="1"/>
        <v>152743.20000000001</v>
      </c>
      <c r="K16" s="19">
        <f t="shared" si="2"/>
        <v>1527432</v>
      </c>
      <c r="L16" s="39">
        <v>273000</v>
      </c>
      <c r="M16" s="17">
        <f t="shared" si="3"/>
        <v>51870</v>
      </c>
      <c r="N16" s="18">
        <f t="shared" si="4"/>
        <v>273000</v>
      </c>
      <c r="O16" s="19">
        <f t="shared" si="5"/>
        <v>2730000</v>
      </c>
      <c r="P16" s="19">
        <f t="shared" si="6"/>
        <v>212871.6</v>
      </c>
      <c r="Q16" s="19">
        <f t="shared" si="6"/>
        <v>2128716</v>
      </c>
    </row>
    <row r="17" spans="2:17" ht="26.4" x14ac:dyDescent="0.3">
      <c r="B17" s="33">
        <v>10</v>
      </c>
      <c r="C17" s="32">
        <v>43201830</v>
      </c>
      <c r="D17" s="25" t="s">
        <v>39</v>
      </c>
      <c r="E17" s="25" t="s">
        <v>40</v>
      </c>
      <c r="F17" s="26">
        <v>8</v>
      </c>
      <c r="G17" s="28" t="s">
        <v>21</v>
      </c>
      <c r="H17" s="35">
        <v>587880</v>
      </c>
      <c r="I17" s="17">
        <f t="shared" si="0"/>
        <v>111697.2</v>
      </c>
      <c r="J17" s="18">
        <f t="shared" si="1"/>
        <v>587880</v>
      </c>
      <c r="K17" s="19">
        <f t="shared" si="2"/>
        <v>4703040</v>
      </c>
      <c r="L17" s="39">
        <v>640000</v>
      </c>
      <c r="M17" s="17">
        <f t="shared" si="3"/>
        <v>121600</v>
      </c>
      <c r="N17" s="18">
        <f t="shared" si="4"/>
        <v>640000</v>
      </c>
      <c r="O17" s="19">
        <f t="shared" si="5"/>
        <v>5120000</v>
      </c>
      <c r="P17" s="19">
        <f t="shared" si="6"/>
        <v>613940</v>
      </c>
      <c r="Q17" s="19">
        <f t="shared" si="6"/>
        <v>4911520</v>
      </c>
    </row>
    <row r="18" spans="2:17" ht="26.4" x14ac:dyDescent="0.3">
      <c r="B18" s="33">
        <v>11</v>
      </c>
      <c r="C18" s="32">
        <v>45111616</v>
      </c>
      <c r="D18" s="25" t="s">
        <v>41</v>
      </c>
      <c r="E18" s="25" t="s">
        <v>42</v>
      </c>
      <c r="F18" s="26">
        <v>5</v>
      </c>
      <c r="G18" s="28" t="s">
        <v>21</v>
      </c>
      <c r="H18" s="36">
        <v>394680</v>
      </c>
      <c r="I18" s="17">
        <f t="shared" si="0"/>
        <v>74989.2</v>
      </c>
      <c r="J18" s="18">
        <f t="shared" si="1"/>
        <v>394680</v>
      </c>
      <c r="K18" s="19">
        <f t="shared" si="2"/>
        <v>1973400</v>
      </c>
      <c r="L18" s="39">
        <v>486472</v>
      </c>
      <c r="M18" s="17">
        <f t="shared" si="3"/>
        <v>92429.68</v>
      </c>
      <c r="N18" s="18">
        <f t="shared" si="4"/>
        <v>486472</v>
      </c>
      <c r="O18" s="19">
        <f t="shared" si="5"/>
        <v>2432360</v>
      </c>
      <c r="P18" s="19">
        <f t="shared" si="6"/>
        <v>440576</v>
      </c>
      <c r="Q18" s="19">
        <f t="shared" si="6"/>
        <v>2202880</v>
      </c>
    </row>
    <row r="19" spans="2:17" ht="15.6" x14ac:dyDescent="0.3">
      <c r="B19" s="33">
        <v>12</v>
      </c>
      <c r="C19" s="32">
        <v>43211913</v>
      </c>
      <c r="D19" s="25" t="s">
        <v>43</v>
      </c>
      <c r="E19" s="25" t="s">
        <v>44</v>
      </c>
      <c r="F19" s="26">
        <v>5</v>
      </c>
      <c r="G19" s="28" t="s">
        <v>21</v>
      </c>
      <c r="H19" s="37">
        <v>360000</v>
      </c>
      <c r="I19" s="17">
        <f t="shared" si="0"/>
        <v>68400</v>
      </c>
      <c r="J19" s="18">
        <f t="shared" si="1"/>
        <v>360000</v>
      </c>
      <c r="K19" s="19">
        <f t="shared" si="2"/>
        <v>1800000</v>
      </c>
      <c r="L19" s="39">
        <v>490000</v>
      </c>
      <c r="M19" s="17">
        <f t="shared" si="3"/>
        <v>93100</v>
      </c>
      <c r="N19" s="18">
        <f t="shared" si="4"/>
        <v>490000</v>
      </c>
      <c r="O19" s="19">
        <f t="shared" si="5"/>
        <v>2450000</v>
      </c>
      <c r="P19" s="19">
        <f t="shared" si="6"/>
        <v>425000</v>
      </c>
      <c r="Q19" s="19">
        <f t="shared" si="6"/>
        <v>2125000</v>
      </c>
    </row>
    <row r="20" spans="2:17" ht="29.25" customHeight="1" x14ac:dyDescent="0.3">
      <c r="B20" s="33">
        <v>13</v>
      </c>
      <c r="C20" s="32">
        <v>44103206</v>
      </c>
      <c r="D20" s="25" t="s">
        <v>45</v>
      </c>
      <c r="E20" s="25" t="s">
        <v>46</v>
      </c>
      <c r="F20" s="26">
        <v>5</v>
      </c>
      <c r="G20" s="28" t="s">
        <v>21</v>
      </c>
      <c r="H20" s="35">
        <v>216000</v>
      </c>
      <c r="I20" s="17">
        <f t="shared" si="0"/>
        <v>41040</v>
      </c>
      <c r="J20" s="18">
        <f t="shared" si="1"/>
        <v>216000</v>
      </c>
      <c r="K20" s="19">
        <f t="shared" si="2"/>
        <v>1080000</v>
      </c>
      <c r="L20" s="39">
        <v>280000</v>
      </c>
      <c r="M20" s="17">
        <f t="shared" si="3"/>
        <v>53200</v>
      </c>
      <c r="N20" s="18">
        <f t="shared" si="4"/>
        <v>280000</v>
      </c>
      <c r="O20" s="19">
        <f t="shared" si="5"/>
        <v>1400000</v>
      </c>
      <c r="P20" s="19">
        <f t="shared" si="6"/>
        <v>248000</v>
      </c>
      <c r="Q20" s="19">
        <f t="shared" si="6"/>
        <v>1240000</v>
      </c>
    </row>
    <row r="21" spans="2:17" ht="33.75" customHeight="1" x14ac:dyDescent="0.3">
      <c r="B21" s="33">
        <v>14</v>
      </c>
      <c r="C21" s="32">
        <v>26111701</v>
      </c>
      <c r="D21" s="25" t="s">
        <v>47</v>
      </c>
      <c r="E21" s="25" t="s">
        <v>48</v>
      </c>
      <c r="F21" s="26">
        <v>50</v>
      </c>
      <c r="G21" s="28" t="s">
        <v>49</v>
      </c>
      <c r="H21" s="36">
        <v>29428.799999999999</v>
      </c>
      <c r="I21" s="17">
        <f t="shared" si="0"/>
        <v>5591.4719999999998</v>
      </c>
      <c r="J21" s="18">
        <f t="shared" si="1"/>
        <v>29428.799999999999</v>
      </c>
      <c r="K21" s="19">
        <f t="shared" si="2"/>
        <v>1471440</v>
      </c>
      <c r="L21" s="39">
        <v>42000</v>
      </c>
      <c r="M21" s="17">
        <f t="shared" si="3"/>
        <v>7980</v>
      </c>
      <c r="N21" s="18">
        <f t="shared" si="4"/>
        <v>42000</v>
      </c>
      <c r="O21" s="19">
        <f t="shared" si="5"/>
        <v>2100000</v>
      </c>
      <c r="P21" s="19">
        <f t="shared" si="6"/>
        <v>35714.400000000001</v>
      </c>
      <c r="Q21" s="19">
        <f t="shared" si="6"/>
        <v>1785720</v>
      </c>
    </row>
    <row r="22" spans="2:17" ht="27.75" customHeight="1" x14ac:dyDescent="0.3">
      <c r="B22" s="33">
        <v>15</v>
      </c>
      <c r="C22" s="32">
        <v>26111701</v>
      </c>
      <c r="D22" s="25" t="s">
        <v>50</v>
      </c>
      <c r="E22" s="25" t="s">
        <v>51</v>
      </c>
      <c r="F22" s="26">
        <v>10</v>
      </c>
      <c r="G22" s="28" t="s">
        <v>21</v>
      </c>
      <c r="H22" s="36">
        <v>72120</v>
      </c>
      <c r="I22" s="17">
        <f t="shared" si="0"/>
        <v>13702.8</v>
      </c>
      <c r="J22" s="18">
        <f t="shared" si="1"/>
        <v>72120</v>
      </c>
      <c r="K22" s="19">
        <f t="shared" si="2"/>
        <v>721200</v>
      </c>
      <c r="L22" s="39">
        <v>66640</v>
      </c>
      <c r="M22" s="17">
        <f t="shared" si="3"/>
        <v>12661.6</v>
      </c>
      <c r="N22" s="18">
        <f t="shared" si="4"/>
        <v>66640</v>
      </c>
      <c r="O22" s="19">
        <f t="shared" si="5"/>
        <v>666400</v>
      </c>
      <c r="P22" s="19">
        <f t="shared" si="6"/>
        <v>69380</v>
      </c>
      <c r="Q22" s="19">
        <f t="shared" si="6"/>
        <v>693800</v>
      </c>
    </row>
    <row r="23" spans="2:17" ht="36" customHeight="1" x14ac:dyDescent="0.3">
      <c r="B23" s="33">
        <v>16</v>
      </c>
      <c r="C23" s="32">
        <v>43211714</v>
      </c>
      <c r="D23" s="25" t="s">
        <v>52</v>
      </c>
      <c r="E23" s="25" t="s">
        <v>53</v>
      </c>
      <c r="F23" s="26">
        <v>2</v>
      </c>
      <c r="G23" s="28" t="s">
        <v>21</v>
      </c>
      <c r="H23" s="35">
        <v>983880</v>
      </c>
      <c r="I23" s="17">
        <f t="shared" si="0"/>
        <v>186937.2</v>
      </c>
      <c r="J23" s="18">
        <f t="shared" si="1"/>
        <v>983880</v>
      </c>
      <c r="K23" s="19">
        <f t="shared" si="2"/>
        <v>1967760</v>
      </c>
      <c r="L23" s="39">
        <v>663600</v>
      </c>
      <c r="M23" s="17">
        <f t="shared" si="3"/>
        <v>126084</v>
      </c>
      <c r="N23" s="18">
        <f t="shared" si="4"/>
        <v>663600</v>
      </c>
      <c r="O23" s="19">
        <f t="shared" si="5"/>
        <v>1327200</v>
      </c>
      <c r="P23" s="19">
        <f t="shared" si="6"/>
        <v>823740</v>
      </c>
      <c r="Q23" s="19">
        <f t="shared" si="6"/>
        <v>1647480</v>
      </c>
    </row>
    <row r="24" spans="2:17" ht="33.75" customHeight="1" x14ac:dyDescent="0.3">
      <c r="B24" s="33">
        <v>17</v>
      </c>
      <c r="C24" s="32">
        <v>26111704</v>
      </c>
      <c r="D24" s="25" t="s">
        <v>54</v>
      </c>
      <c r="E24" s="25" t="s">
        <v>55</v>
      </c>
      <c r="F24" s="26">
        <v>50</v>
      </c>
      <c r="G24" s="28" t="s">
        <v>21</v>
      </c>
      <c r="H24" s="35">
        <v>57018</v>
      </c>
      <c r="I24" s="17">
        <f t="shared" si="0"/>
        <v>10833.42</v>
      </c>
      <c r="J24" s="18">
        <f t="shared" si="1"/>
        <v>57018</v>
      </c>
      <c r="K24" s="19">
        <f t="shared" si="2"/>
        <v>2850900</v>
      </c>
      <c r="L24" s="39">
        <v>72520</v>
      </c>
      <c r="M24" s="17">
        <f t="shared" si="3"/>
        <v>13778.8</v>
      </c>
      <c r="N24" s="18">
        <f t="shared" si="4"/>
        <v>72520</v>
      </c>
      <c r="O24" s="19">
        <f t="shared" si="5"/>
        <v>3626000</v>
      </c>
      <c r="P24" s="19">
        <f t="shared" si="6"/>
        <v>64769</v>
      </c>
      <c r="Q24" s="19">
        <f t="shared" si="6"/>
        <v>3238450</v>
      </c>
    </row>
    <row r="25" spans="2:17" ht="39.6" x14ac:dyDescent="0.3">
      <c r="B25" s="33">
        <v>18</v>
      </c>
      <c r="C25" s="32">
        <v>44102906</v>
      </c>
      <c r="D25" s="25" t="s">
        <v>56</v>
      </c>
      <c r="E25" s="25" t="s">
        <v>57</v>
      </c>
      <c r="F25" s="26">
        <v>20</v>
      </c>
      <c r="G25" s="28" t="s">
        <v>21</v>
      </c>
      <c r="H25" s="35">
        <v>70800</v>
      </c>
      <c r="I25" s="17">
        <f t="shared" si="0"/>
        <v>13452</v>
      </c>
      <c r="J25" s="18">
        <f t="shared" si="1"/>
        <v>70800</v>
      </c>
      <c r="K25" s="19">
        <f t="shared" si="2"/>
        <v>1416000</v>
      </c>
      <c r="L25" s="39">
        <v>82600</v>
      </c>
      <c r="M25" s="17">
        <f t="shared" si="3"/>
        <v>15694</v>
      </c>
      <c r="N25" s="18">
        <f t="shared" si="4"/>
        <v>82600</v>
      </c>
      <c r="O25" s="19">
        <f t="shared" si="5"/>
        <v>1652000</v>
      </c>
      <c r="P25" s="19">
        <f t="shared" si="6"/>
        <v>76700</v>
      </c>
      <c r="Q25" s="19">
        <f t="shared" si="6"/>
        <v>1534000</v>
      </c>
    </row>
    <row r="26" spans="2:17" ht="26.4" x14ac:dyDescent="0.3">
      <c r="B26" s="33">
        <v>19</v>
      </c>
      <c r="C26" s="32">
        <v>43222643</v>
      </c>
      <c r="D26" s="25" t="s">
        <v>58</v>
      </c>
      <c r="E26" s="25" t="s">
        <v>59</v>
      </c>
      <c r="F26" s="26">
        <v>5</v>
      </c>
      <c r="G26" s="28" t="s">
        <v>21</v>
      </c>
      <c r="H26" s="35">
        <v>113886</v>
      </c>
      <c r="I26" s="17">
        <f t="shared" si="0"/>
        <v>21638.34</v>
      </c>
      <c r="J26" s="18">
        <f t="shared" si="1"/>
        <v>113886</v>
      </c>
      <c r="K26" s="19">
        <f t="shared" si="2"/>
        <v>569430</v>
      </c>
      <c r="L26" s="39">
        <v>126000</v>
      </c>
      <c r="M26" s="17">
        <f t="shared" si="3"/>
        <v>23940</v>
      </c>
      <c r="N26" s="18">
        <f t="shared" si="4"/>
        <v>126000</v>
      </c>
      <c r="O26" s="19">
        <f t="shared" si="5"/>
        <v>630000</v>
      </c>
      <c r="P26" s="19">
        <f t="shared" si="6"/>
        <v>119943</v>
      </c>
      <c r="Q26" s="19">
        <f t="shared" si="6"/>
        <v>599715</v>
      </c>
    </row>
    <row r="27" spans="2:17" ht="26.4" x14ac:dyDescent="0.3">
      <c r="B27" s="33">
        <v>20</v>
      </c>
      <c r="C27" s="32">
        <v>23151601</v>
      </c>
      <c r="D27" s="25" t="s">
        <v>60</v>
      </c>
      <c r="E27" s="25" t="s">
        <v>61</v>
      </c>
      <c r="F27" s="26">
        <v>5</v>
      </c>
      <c r="G27" s="28" t="s">
        <v>21</v>
      </c>
      <c r="H27" s="36">
        <v>106680</v>
      </c>
      <c r="I27" s="17">
        <f t="shared" si="0"/>
        <v>20269.2</v>
      </c>
      <c r="J27" s="18">
        <f t="shared" si="1"/>
        <v>106680</v>
      </c>
      <c r="K27" s="19">
        <f t="shared" si="2"/>
        <v>533400</v>
      </c>
      <c r="L27" s="39">
        <v>180600</v>
      </c>
      <c r="M27" s="17">
        <f t="shared" si="3"/>
        <v>34314</v>
      </c>
      <c r="N27" s="18">
        <f t="shared" si="4"/>
        <v>180600</v>
      </c>
      <c r="O27" s="19">
        <f t="shared" si="5"/>
        <v>903000</v>
      </c>
      <c r="P27" s="19">
        <f t="shared" si="6"/>
        <v>143640</v>
      </c>
      <c r="Q27" s="19">
        <f t="shared" si="6"/>
        <v>718200</v>
      </c>
    </row>
    <row r="28" spans="2:17" ht="26.4" x14ac:dyDescent="0.3">
      <c r="B28" s="33">
        <v>21</v>
      </c>
      <c r="C28" s="32">
        <v>39121462</v>
      </c>
      <c r="D28" s="25" t="s">
        <v>62</v>
      </c>
      <c r="E28" s="25" t="s">
        <v>63</v>
      </c>
      <c r="F28" s="26">
        <v>10</v>
      </c>
      <c r="G28" s="28" t="s">
        <v>64</v>
      </c>
      <c r="H28" s="38">
        <v>179880</v>
      </c>
      <c r="I28" s="20">
        <f t="shared" si="0"/>
        <v>34177.199999999997</v>
      </c>
      <c r="J28" s="18">
        <f t="shared" si="1"/>
        <v>179880</v>
      </c>
      <c r="K28" s="19">
        <f t="shared" si="2"/>
        <v>1798800</v>
      </c>
      <c r="L28" s="39">
        <v>163800</v>
      </c>
      <c r="M28" s="17">
        <f t="shared" si="3"/>
        <v>31122</v>
      </c>
      <c r="N28" s="18">
        <f t="shared" si="4"/>
        <v>163800</v>
      </c>
      <c r="O28" s="19">
        <f t="shared" si="5"/>
        <v>1638000</v>
      </c>
      <c r="P28" s="19">
        <f t="shared" si="6"/>
        <v>171840</v>
      </c>
      <c r="Q28" s="19">
        <f t="shared" si="6"/>
        <v>1718400</v>
      </c>
    </row>
    <row r="29" spans="2:17" ht="42" customHeight="1" x14ac:dyDescent="0.3">
      <c r="B29" s="33">
        <v>22</v>
      </c>
      <c r="C29" s="32">
        <v>39131709</v>
      </c>
      <c r="D29" s="25" t="s">
        <v>65</v>
      </c>
      <c r="E29" s="25" t="s">
        <v>66</v>
      </c>
      <c r="F29" s="26">
        <v>10</v>
      </c>
      <c r="G29" s="28" t="s">
        <v>21</v>
      </c>
      <c r="H29" s="36">
        <v>11880</v>
      </c>
      <c r="I29" s="17">
        <f>H29*19/100</f>
        <v>2257.1999999999998</v>
      </c>
      <c r="J29" s="18">
        <f t="shared" si="1"/>
        <v>11880</v>
      </c>
      <c r="K29" s="19">
        <f>J29*F29</f>
        <v>118800</v>
      </c>
      <c r="L29" s="39">
        <v>16660</v>
      </c>
      <c r="M29" s="17">
        <f t="shared" si="3"/>
        <v>3165.4</v>
      </c>
      <c r="N29" s="18">
        <f t="shared" si="4"/>
        <v>16660</v>
      </c>
      <c r="O29" s="19">
        <f>N29*F29</f>
        <v>166600</v>
      </c>
      <c r="P29" s="19">
        <f>AVERAGE(J29,N29)</f>
        <v>14270</v>
      </c>
      <c r="Q29" s="19">
        <f>AVERAGE(K29,O29)</f>
        <v>142700</v>
      </c>
    </row>
    <row r="30" spans="2:17" ht="27" customHeight="1" x14ac:dyDescent="0.3">
      <c r="B30" s="33">
        <v>23</v>
      </c>
      <c r="C30" s="32">
        <v>26121616</v>
      </c>
      <c r="D30" s="25" t="s">
        <v>67</v>
      </c>
      <c r="E30" s="25" t="s">
        <v>68</v>
      </c>
      <c r="F30" s="26">
        <v>1</v>
      </c>
      <c r="G30" s="28" t="s">
        <v>24</v>
      </c>
      <c r="H30" s="35">
        <v>738000</v>
      </c>
      <c r="I30" s="17">
        <f t="shared" ref="I30:I33" si="7">H30*19/100</f>
        <v>140220</v>
      </c>
      <c r="J30" s="18">
        <f t="shared" si="1"/>
        <v>738000</v>
      </c>
      <c r="K30" s="19">
        <f t="shared" ref="K30:K33" si="8">J30*F30</f>
        <v>738000</v>
      </c>
      <c r="L30" s="39">
        <v>880600</v>
      </c>
      <c r="M30" s="17">
        <f t="shared" si="3"/>
        <v>167314</v>
      </c>
      <c r="N30" s="18">
        <f t="shared" si="4"/>
        <v>880600</v>
      </c>
      <c r="O30" s="19">
        <f t="shared" ref="O30:O33" si="9">N30*F30</f>
        <v>880600</v>
      </c>
      <c r="P30" s="19">
        <f t="shared" ref="P30:Q34" si="10">AVERAGE(J30,N30)</f>
        <v>809300</v>
      </c>
      <c r="Q30" s="19">
        <f t="shared" si="10"/>
        <v>809300</v>
      </c>
    </row>
    <row r="31" spans="2:17" ht="26.4" x14ac:dyDescent="0.3">
      <c r="B31" s="33">
        <v>24</v>
      </c>
      <c r="C31" s="32">
        <v>43222819</v>
      </c>
      <c r="D31" s="25" t="s">
        <v>69</v>
      </c>
      <c r="E31" s="25" t="s">
        <v>70</v>
      </c>
      <c r="F31" s="26">
        <v>100</v>
      </c>
      <c r="G31" s="28" t="s">
        <v>21</v>
      </c>
      <c r="H31" s="35">
        <v>14280</v>
      </c>
      <c r="I31" s="17">
        <f t="shared" si="7"/>
        <v>2713.2</v>
      </c>
      <c r="J31" s="18">
        <f t="shared" si="1"/>
        <v>14280</v>
      </c>
      <c r="K31" s="19">
        <f t="shared" si="8"/>
        <v>1428000</v>
      </c>
      <c r="L31" s="39">
        <v>3290</v>
      </c>
      <c r="M31" s="17">
        <f t="shared" si="3"/>
        <v>625.1</v>
      </c>
      <c r="N31" s="18">
        <f t="shared" si="4"/>
        <v>3290</v>
      </c>
      <c r="O31" s="19">
        <f t="shared" si="9"/>
        <v>329000</v>
      </c>
      <c r="P31" s="19">
        <f t="shared" si="10"/>
        <v>8785</v>
      </c>
      <c r="Q31" s="19">
        <f t="shared" si="10"/>
        <v>878500</v>
      </c>
    </row>
    <row r="32" spans="2:17" ht="26.4" x14ac:dyDescent="0.3">
      <c r="B32" s="33">
        <v>25</v>
      </c>
      <c r="C32" s="32">
        <v>43211604</v>
      </c>
      <c r="D32" s="25" t="s">
        <v>71</v>
      </c>
      <c r="E32" s="25" t="s">
        <v>72</v>
      </c>
      <c r="F32" s="26">
        <v>100</v>
      </c>
      <c r="G32" s="28" t="s">
        <v>21</v>
      </c>
      <c r="H32" s="36">
        <v>19080</v>
      </c>
      <c r="I32" s="17">
        <f t="shared" si="7"/>
        <v>3625.2</v>
      </c>
      <c r="J32" s="18">
        <f t="shared" si="1"/>
        <v>19080</v>
      </c>
      <c r="K32" s="19">
        <f t="shared" si="8"/>
        <v>1908000</v>
      </c>
      <c r="L32" s="39">
        <v>7700</v>
      </c>
      <c r="M32" s="17">
        <f t="shared" si="3"/>
        <v>1463</v>
      </c>
      <c r="N32" s="18">
        <f t="shared" si="4"/>
        <v>7700</v>
      </c>
      <c r="O32" s="19">
        <f t="shared" si="9"/>
        <v>770000</v>
      </c>
      <c r="P32" s="19">
        <f t="shared" si="10"/>
        <v>13390</v>
      </c>
      <c r="Q32" s="19">
        <f t="shared" si="10"/>
        <v>1339000</v>
      </c>
    </row>
    <row r="33" spans="2:17" ht="29.25" customHeight="1" thickBot="1" x14ac:dyDescent="0.35">
      <c r="B33" s="34">
        <v>26</v>
      </c>
      <c r="C33" s="32">
        <v>39121409</v>
      </c>
      <c r="D33" s="29" t="s">
        <v>73</v>
      </c>
      <c r="E33" s="29" t="s">
        <v>74</v>
      </c>
      <c r="F33" s="30">
        <v>100</v>
      </c>
      <c r="G33" s="31" t="s">
        <v>21</v>
      </c>
      <c r="H33" s="36">
        <v>10680</v>
      </c>
      <c r="I33" s="17">
        <f t="shared" si="7"/>
        <v>2029.2</v>
      </c>
      <c r="J33" s="18">
        <f t="shared" si="1"/>
        <v>10680</v>
      </c>
      <c r="K33" s="19">
        <f t="shared" si="8"/>
        <v>1068000</v>
      </c>
      <c r="L33" s="39">
        <v>7350</v>
      </c>
      <c r="M33" s="17">
        <f t="shared" si="3"/>
        <v>1396.5</v>
      </c>
      <c r="N33" s="18">
        <f t="shared" si="4"/>
        <v>7350</v>
      </c>
      <c r="O33" s="19">
        <f t="shared" si="9"/>
        <v>735000</v>
      </c>
      <c r="P33" s="19">
        <f t="shared" si="10"/>
        <v>9015</v>
      </c>
      <c r="Q33" s="19">
        <f t="shared" si="10"/>
        <v>901500</v>
      </c>
    </row>
    <row r="34" spans="2:17" ht="35.25" customHeight="1" x14ac:dyDescent="0.3">
      <c r="B34" s="70" t="s">
        <v>75</v>
      </c>
      <c r="C34" s="70"/>
      <c r="D34" s="70"/>
      <c r="E34" s="70"/>
      <c r="F34" s="70"/>
      <c r="G34" s="70"/>
      <c r="H34" s="23">
        <f t="shared" ref="H34:O34" si="11">SUM(H8:H33)</f>
        <v>6703428</v>
      </c>
      <c r="I34" s="23">
        <f t="shared" si="11"/>
        <v>1273651.3199999996</v>
      </c>
      <c r="J34" s="23">
        <f t="shared" si="11"/>
        <v>6703428</v>
      </c>
      <c r="K34" s="10">
        <f t="shared" si="11"/>
        <v>38589688.799999997</v>
      </c>
      <c r="L34" s="23">
        <f t="shared" si="11"/>
        <v>7302047</v>
      </c>
      <c r="M34" s="23">
        <f t="shared" si="11"/>
        <v>1387388.93</v>
      </c>
      <c r="N34" s="23">
        <f t="shared" si="11"/>
        <v>7302047</v>
      </c>
      <c r="O34" s="10">
        <f t="shared" si="11"/>
        <v>41475970</v>
      </c>
      <c r="P34" s="11"/>
      <c r="Q34" s="24">
        <f t="shared" si="10"/>
        <v>40032829.399999999</v>
      </c>
    </row>
    <row r="35" spans="2:17" ht="23.25" customHeight="1" thickBot="1" x14ac:dyDescent="0.35">
      <c r="B35" s="12"/>
      <c r="C35" s="21"/>
      <c r="D35" s="21"/>
      <c r="E35" s="21"/>
      <c r="F35" s="21"/>
      <c r="G35" s="21"/>
      <c r="H35" s="13"/>
      <c r="I35" s="13"/>
      <c r="J35" s="13"/>
      <c r="K35" s="13"/>
      <c r="L35" s="12"/>
      <c r="M35" s="12"/>
      <c r="N35" s="12"/>
      <c r="O35" s="12"/>
      <c r="P35" s="12"/>
      <c r="Q35" s="12"/>
    </row>
    <row r="36" spans="2:17" ht="48" customHeight="1" thickBot="1" x14ac:dyDescent="0.35">
      <c r="B36" s="71" t="s">
        <v>76</v>
      </c>
      <c r="C36" s="72"/>
      <c r="D36" s="72"/>
      <c r="E36" s="72"/>
      <c r="F36" s="72"/>
      <c r="G36" s="72"/>
      <c r="H36" s="72"/>
      <c r="I36" s="72"/>
      <c r="J36" s="73"/>
      <c r="K36" s="22"/>
      <c r="L36" s="12"/>
      <c r="M36" s="12"/>
      <c r="N36" s="12"/>
      <c r="O36" s="12"/>
      <c r="P36" s="12"/>
      <c r="Q36" s="12"/>
    </row>
    <row r="37" spans="2:17" ht="21" x14ac:dyDescent="0.4">
      <c r="M37" s="3"/>
    </row>
    <row r="38" spans="2:17" ht="21" x14ac:dyDescent="0.4">
      <c r="M38" s="3"/>
    </row>
    <row r="39" spans="2:17" x14ac:dyDescent="0.3">
      <c r="E39" s="4" t="s">
        <v>77</v>
      </c>
      <c r="F39" s="5"/>
      <c r="G39" s="6"/>
    </row>
    <row r="40" spans="2:17" ht="23.25" customHeight="1" x14ac:dyDescent="0.3">
      <c r="C40" s="7"/>
      <c r="D40" s="7"/>
      <c r="E40" s="8"/>
      <c r="F40" s="5"/>
      <c r="G40" s="6"/>
    </row>
    <row r="41" spans="2:17" x14ac:dyDescent="0.3">
      <c r="C41" s="7"/>
      <c r="D41" s="7"/>
      <c r="E41" s="8"/>
      <c r="F41" s="5"/>
      <c r="G41" s="6"/>
    </row>
    <row r="42" spans="2:17" x14ac:dyDescent="0.3">
      <c r="C42" s="7"/>
      <c r="D42" s="7"/>
      <c r="E42" s="8"/>
      <c r="F42" s="5"/>
      <c r="G42" s="6"/>
    </row>
    <row r="43" spans="2:17" x14ac:dyDescent="0.3">
      <c r="C43" s="7"/>
      <c r="D43" s="7"/>
      <c r="E43" s="8"/>
      <c r="F43" s="5"/>
      <c r="G43" s="6"/>
    </row>
    <row r="44" spans="2:17" ht="24" customHeight="1" x14ac:dyDescent="0.3">
      <c r="C44" s="74" t="s">
        <v>78</v>
      </c>
      <c r="D44" s="74"/>
      <c r="F44" s="75" t="s">
        <v>79</v>
      </c>
      <c r="G44" s="75"/>
      <c r="H44" s="1"/>
      <c r="I44" s="75" t="s">
        <v>80</v>
      </c>
      <c r="J44" s="75"/>
      <c r="K44" s="9"/>
      <c r="L44" s="9"/>
      <c r="M44" s="9"/>
    </row>
    <row r="45" spans="2:17" x14ac:dyDescent="0.3">
      <c r="C45" s="64" t="s">
        <v>81</v>
      </c>
      <c r="D45" s="64"/>
      <c r="E45" s="8"/>
      <c r="F45" s="64" t="s">
        <v>82</v>
      </c>
      <c r="G45" s="64"/>
      <c r="I45" s="64" t="s">
        <v>83</v>
      </c>
      <c r="J45" s="64"/>
      <c r="M45" s="65"/>
      <c r="N45" s="65"/>
    </row>
  </sheetData>
  <mergeCells count="22">
    <mergeCell ref="C2:I2"/>
    <mergeCell ref="C3:I3"/>
    <mergeCell ref="C4:I4"/>
    <mergeCell ref="C5:I5"/>
    <mergeCell ref="B6:B7"/>
    <mergeCell ref="C6:C7"/>
    <mergeCell ref="D6:D7"/>
    <mergeCell ref="E6:E7"/>
    <mergeCell ref="F6:F7"/>
    <mergeCell ref="G6:G7"/>
    <mergeCell ref="P6:Q6"/>
    <mergeCell ref="B34:G34"/>
    <mergeCell ref="B36:J36"/>
    <mergeCell ref="C44:D44"/>
    <mergeCell ref="F44:G44"/>
    <mergeCell ref="I44:J44"/>
    <mergeCell ref="C45:D45"/>
    <mergeCell ref="F45:G45"/>
    <mergeCell ref="I45:J45"/>
    <mergeCell ref="M45:N45"/>
    <mergeCell ref="H6:K6"/>
    <mergeCell ref="L6:O6"/>
  </mergeCells>
  <conditionalFormatting sqref="B6:D6 B7:C7 F7:Q7 B8:B33">
    <cfRule type="cellIs" dxfId="12" priority="10" operator="equal">
      <formula>53333</formula>
    </cfRule>
  </conditionalFormatting>
  <conditionalFormatting sqref="F8:G9">
    <cfRule type="cellIs" dxfId="11" priority="4" operator="equal">
      <formula>53333</formula>
    </cfRule>
  </conditionalFormatting>
  <conditionalFormatting sqref="F29:G30">
    <cfRule type="cellIs" dxfId="10" priority="6" operator="equal">
      <formula>53333</formula>
    </cfRule>
  </conditionalFormatting>
  <conditionalFormatting sqref="F6:H6">
    <cfRule type="cellIs" dxfId="9" priority="9" operator="equal">
      <formula>53333</formula>
    </cfRule>
  </conditionalFormatting>
  <conditionalFormatting sqref="G10:G28">
    <cfRule type="cellIs" dxfId="8" priority="3" operator="lessThanOrEqual">
      <formula>0</formula>
    </cfRule>
  </conditionalFormatting>
  <conditionalFormatting sqref="G31:G33">
    <cfRule type="cellIs" dxfId="7" priority="5" operator="lessThanOrEqual">
      <formula>0</formula>
    </cfRule>
  </conditionalFormatting>
  <conditionalFormatting sqref="H8:Q33">
    <cfRule type="cellIs" dxfId="6" priority="1" operator="equal">
      <formula>53333</formula>
    </cfRule>
  </conditionalFormatting>
  <conditionalFormatting sqref="L6">
    <cfRule type="cellIs" dxfId="5" priority="7" operator="equal">
      <formula>53333</formula>
    </cfRule>
  </conditionalFormatting>
  <conditionalFormatting sqref="P6">
    <cfRule type="cellIs" dxfId="4" priority="8" operator="equal">
      <formula>53333</formula>
    </cfRule>
  </conditionalFormatting>
  <pageMargins left="0.7" right="0.7" top="0.75" bottom="0.75" header="0.3" footer="0.3"/>
  <pageSetup paperSize="120" scale="43"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102"/>
  <sheetViews>
    <sheetView tabSelected="1" topLeftCell="C91" zoomScale="55" zoomScaleNormal="55" workbookViewId="0">
      <selection activeCell="K96" sqref="K96"/>
    </sheetView>
  </sheetViews>
  <sheetFormatPr baseColWidth="10" defaultColWidth="11.44140625" defaultRowHeight="15" x14ac:dyDescent="0.25"/>
  <cols>
    <col min="1" max="1" width="5.44140625" style="40" customWidth="1"/>
    <col min="2" max="2" width="4.88671875" style="40" customWidth="1"/>
    <col min="3" max="3" width="15.44140625" style="21" customWidth="1"/>
    <col min="4" max="4" width="35.109375" style="21" customWidth="1"/>
    <col min="5" max="5" width="67.109375" style="21" customWidth="1"/>
    <col min="6" max="6" width="17" style="21" customWidth="1"/>
    <col min="7" max="7" width="17.21875" style="21" customWidth="1"/>
    <col min="8" max="8" width="20.44140625" style="42" customWidth="1"/>
    <col min="9" max="9" width="24.6640625" style="42" customWidth="1"/>
    <col min="10" max="10" width="24.33203125" style="40" customWidth="1"/>
    <col min="11" max="11" width="23.5546875" style="40" customWidth="1"/>
    <col min="12" max="16384" width="11.44140625" style="40"/>
  </cols>
  <sheetData>
    <row r="1" spans="2:11" ht="15.6" thickBot="1" x14ac:dyDescent="0.3"/>
    <row r="2" spans="2:11" ht="33.75" customHeight="1" x14ac:dyDescent="0.3">
      <c r="C2" s="100" t="s">
        <v>0</v>
      </c>
      <c r="D2" s="101"/>
      <c r="E2" s="102"/>
      <c r="F2" s="102"/>
      <c r="G2" s="103"/>
      <c r="H2" s="60"/>
      <c r="I2" s="60"/>
      <c r="J2" s="56"/>
      <c r="K2" s="56"/>
    </row>
    <row r="3" spans="2:11" ht="37.5" customHeight="1" x14ac:dyDescent="0.3">
      <c r="C3" s="104" t="s">
        <v>84</v>
      </c>
      <c r="D3" s="105"/>
      <c r="E3" s="105"/>
      <c r="F3" s="105"/>
      <c r="G3" s="106"/>
      <c r="H3" s="60"/>
      <c r="I3" s="60"/>
      <c r="J3" s="56"/>
      <c r="K3" s="56"/>
    </row>
    <row r="4" spans="2:11" ht="18.75" customHeight="1" x14ac:dyDescent="0.3">
      <c r="B4" s="41"/>
      <c r="C4" s="104" t="s">
        <v>254</v>
      </c>
      <c r="D4" s="105"/>
      <c r="E4" s="105"/>
      <c r="F4" s="105"/>
      <c r="G4" s="106"/>
      <c r="H4" s="60"/>
      <c r="I4" s="60"/>
      <c r="J4" s="56"/>
      <c r="K4" s="56"/>
    </row>
    <row r="5" spans="2:11" ht="102.6" customHeight="1" thickBot="1" x14ac:dyDescent="0.35">
      <c r="C5" s="107" t="s">
        <v>255</v>
      </c>
      <c r="D5" s="108"/>
      <c r="E5" s="108"/>
      <c r="F5" s="108"/>
      <c r="G5" s="109"/>
      <c r="H5" s="60"/>
      <c r="I5" s="60"/>
      <c r="J5" s="56"/>
      <c r="K5" s="56"/>
    </row>
    <row r="6" spans="2:11" ht="38.4" customHeight="1" x14ac:dyDescent="0.3">
      <c r="B6" s="110" t="s">
        <v>4</v>
      </c>
      <c r="C6" s="112" t="s">
        <v>5</v>
      </c>
      <c r="D6" s="114" t="s">
        <v>6</v>
      </c>
      <c r="E6" s="116" t="s">
        <v>7</v>
      </c>
      <c r="F6" s="112" t="s">
        <v>8</v>
      </c>
      <c r="G6" s="118" t="s">
        <v>9</v>
      </c>
      <c r="H6" s="98" t="s">
        <v>12</v>
      </c>
      <c r="I6" s="98"/>
      <c r="J6" s="96" t="s">
        <v>85</v>
      </c>
      <c r="K6" s="97"/>
    </row>
    <row r="7" spans="2:11" ht="82.8" customHeight="1" thickBot="1" x14ac:dyDescent="0.3">
      <c r="B7" s="111"/>
      <c r="C7" s="113"/>
      <c r="D7" s="115"/>
      <c r="E7" s="117"/>
      <c r="F7" s="113"/>
      <c r="G7" s="119"/>
      <c r="H7" s="57" t="s">
        <v>17</v>
      </c>
      <c r="I7" s="57" t="s">
        <v>18</v>
      </c>
      <c r="J7" s="58" t="s">
        <v>86</v>
      </c>
      <c r="K7" s="59" t="s">
        <v>87</v>
      </c>
    </row>
    <row r="8" spans="2:11" ht="81.599999999999994" customHeight="1" x14ac:dyDescent="0.25">
      <c r="B8" s="51">
        <v>1</v>
      </c>
      <c r="C8" s="47">
        <v>43223339</v>
      </c>
      <c r="D8" s="47" t="s">
        <v>93</v>
      </c>
      <c r="E8" s="47" t="s">
        <v>94</v>
      </c>
      <c r="F8" s="61">
        <v>1</v>
      </c>
      <c r="G8" s="47" t="s">
        <v>21</v>
      </c>
      <c r="H8" s="52">
        <v>290000</v>
      </c>
      <c r="I8" s="53">
        <v>290000</v>
      </c>
      <c r="J8" s="54"/>
      <c r="K8" s="55"/>
    </row>
    <row r="9" spans="2:11" ht="145.19999999999999" customHeight="1" x14ac:dyDescent="0.25">
      <c r="B9" s="51">
        <v>2</v>
      </c>
      <c r="C9" s="47">
        <v>12352104</v>
      </c>
      <c r="D9" s="47" t="s">
        <v>95</v>
      </c>
      <c r="E9" s="47" t="s">
        <v>96</v>
      </c>
      <c r="F9" s="61">
        <v>3</v>
      </c>
      <c r="G9" s="47" t="s">
        <v>21</v>
      </c>
      <c r="H9" s="46">
        <v>62500</v>
      </c>
      <c r="I9" s="48">
        <v>187500</v>
      </c>
      <c r="J9" s="49"/>
      <c r="K9" s="50"/>
    </row>
    <row r="10" spans="2:11" ht="136.94999999999999" customHeight="1" x14ac:dyDescent="0.25">
      <c r="B10" s="51">
        <v>3</v>
      </c>
      <c r="C10" s="47">
        <v>42181508</v>
      </c>
      <c r="D10" s="47" t="s">
        <v>97</v>
      </c>
      <c r="E10" s="47" t="s">
        <v>98</v>
      </c>
      <c r="F10" s="61">
        <v>7</v>
      </c>
      <c r="G10" s="47" t="s">
        <v>21</v>
      </c>
      <c r="H10" s="46">
        <v>26250</v>
      </c>
      <c r="I10" s="48">
        <v>183750</v>
      </c>
      <c r="J10" s="49"/>
      <c r="K10" s="50"/>
    </row>
    <row r="11" spans="2:11" ht="103.2" customHeight="1" x14ac:dyDescent="0.25">
      <c r="B11" s="51">
        <v>4</v>
      </c>
      <c r="C11" s="47">
        <v>31162201</v>
      </c>
      <c r="D11" s="47" t="s">
        <v>99</v>
      </c>
      <c r="E11" s="47" t="s">
        <v>100</v>
      </c>
      <c r="F11" s="61">
        <v>1</v>
      </c>
      <c r="G11" s="47" t="s">
        <v>101</v>
      </c>
      <c r="H11" s="46">
        <v>22500</v>
      </c>
      <c r="I11" s="48">
        <v>22500</v>
      </c>
      <c r="J11" s="49"/>
      <c r="K11" s="50"/>
    </row>
    <row r="12" spans="2:11" ht="103.2" customHeight="1" x14ac:dyDescent="0.25">
      <c r="B12" s="51">
        <v>5</v>
      </c>
      <c r="C12" s="47">
        <v>27111716</v>
      </c>
      <c r="D12" s="47" t="s">
        <v>102</v>
      </c>
      <c r="E12" s="47" t="s">
        <v>103</v>
      </c>
      <c r="F12" s="61">
        <v>1</v>
      </c>
      <c r="G12" s="47" t="s">
        <v>104</v>
      </c>
      <c r="H12" s="46">
        <v>149675</v>
      </c>
      <c r="I12" s="48">
        <v>149675</v>
      </c>
      <c r="J12" s="49"/>
      <c r="K12" s="50"/>
    </row>
    <row r="13" spans="2:11" ht="103.2" customHeight="1" x14ac:dyDescent="0.25">
      <c r="B13" s="51">
        <v>6</v>
      </c>
      <c r="C13" s="47">
        <v>43223343</v>
      </c>
      <c r="D13" s="47" t="s">
        <v>105</v>
      </c>
      <c r="E13" s="47" t="s">
        <v>106</v>
      </c>
      <c r="F13" s="61">
        <v>7</v>
      </c>
      <c r="G13" s="47" t="s">
        <v>107</v>
      </c>
      <c r="H13" s="46">
        <v>83500</v>
      </c>
      <c r="I13" s="48">
        <v>584500</v>
      </c>
      <c r="J13" s="49"/>
      <c r="K13" s="50"/>
    </row>
    <row r="14" spans="2:11" ht="103.2" customHeight="1" x14ac:dyDescent="0.25">
      <c r="B14" s="51">
        <v>7</v>
      </c>
      <c r="C14" s="47">
        <v>39121730</v>
      </c>
      <c r="D14" s="47" t="s">
        <v>108</v>
      </c>
      <c r="E14" s="47" t="s">
        <v>109</v>
      </c>
      <c r="F14" s="61">
        <v>6</v>
      </c>
      <c r="G14" s="47" t="s">
        <v>107</v>
      </c>
      <c r="H14" s="46">
        <v>39000</v>
      </c>
      <c r="I14" s="48">
        <v>234000</v>
      </c>
      <c r="J14" s="49"/>
      <c r="K14" s="50"/>
    </row>
    <row r="15" spans="2:11" ht="103.2" customHeight="1" x14ac:dyDescent="0.25">
      <c r="B15" s="51">
        <v>8</v>
      </c>
      <c r="C15" s="47">
        <v>39122212</v>
      </c>
      <c r="D15" s="47" t="s">
        <v>110</v>
      </c>
      <c r="E15" s="47" t="s">
        <v>111</v>
      </c>
      <c r="F15" s="61">
        <v>6</v>
      </c>
      <c r="G15" s="47" t="s">
        <v>107</v>
      </c>
      <c r="H15" s="46">
        <v>21000</v>
      </c>
      <c r="I15" s="48">
        <v>126000</v>
      </c>
      <c r="J15" s="49"/>
      <c r="K15" s="50"/>
    </row>
    <row r="16" spans="2:11" ht="103.2" customHeight="1" x14ac:dyDescent="0.25">
      <c r="B16" s="51">
        <v>9</v>
      </c>
      <c r="C16" s="47">
        <v>26121616</v>
      </c>
      <c r="D16" s="47" t="s">
        <v>112</v>
      </c>
      <c r="E16" s="47" t="s">
        <v>113</v>
      </c>
      <c r="F16" s="61">
        <v>12</v>
      </c>
      <c r="G16" s="47" t="s">
        <v>24</v>
      </c>
      <c r="H16" s="46">
        <v>45000</v>
      </c>
      <c r="I16" s="48">
        <v>540000</v>
      </c>
      <c r="J16" s="49"/>
      <c r="K16" s="50"/>
    </row>
    <row r="17" spans="2:11" ht="103.2" customHeight="1" x14ac:dyDescent="0.25">
      <c r="B17" s="51">
        <v>10</v>
      </c>
      <c r="C17" s="47">
        <v>39121440</v>
      </c>
      <c r="D17" s="47" t="s">
        <v>114</v>
      </c>
      <c r="E17" s="47" t="s">
        <v>115</v>
      </c>
      <c r="F17" s="61">
        <v>3</v>
      </c>
      <c r="G17" s="47" t="s">
        <v>107</v>
      </c>
      <c r="H17" s="46">
        <v>94000</v>
      </c>
      <c r="I17" s="48">
        <v>282000</v>
      </c>
      <c r="J17" s="49"/>
      <c r="K17" s="50"/>
    </row>
    <row r="18" spans="2:11" ht="103.2" customHeight="1" x14ac:dyDescent="0.25">
      <c r="B18" s="51">
        <v>11</v>
      </c>
      <c r="C18" s="47">
        <v>43201553</v>
      </c>
      <c r="D18" s="47" t="s">
        <v>116</v>
      </c>
      <c r="E18" s="47" t="s">
        <v>117</v>
      </c>
      <c r="F18" s="61">
        <v>2</v>
      </c>
      <c r="G18" s="47" t="s">
        <v>118</v>
      </c>
      <c r="H18" s="46">
        <v>383000</v>
      </c>
      <c r="I18" s="48">
        <v>766000</v>
      </c>
      <c r="J18" s="49"/>
      <c r="K18" s="50"/>
    </row>
    <row r="19" spans="2:11" ht="103.2" customHeight="1" x14ac:dyDescent="0.25">
      <c r="B19" s="51">
        <v>12</v>
      </c>
      <c r="C19" s="47">
        <v>32121602</v>
      </c>
      <c r="D19" s="47" t="s">
        <v>119</v>
      </c>
      <c r="E19" s="47" t="s">
        <v>120</v>
      </c>
      <c r="F19" s="61">
        <v>8</v>
      </c>
      <c r="G19" s="47" t="s">
        <v>24</v>
      </c>
      <c r="H19" s="46">
        <v>201750</v>
      </c>
      <c r="I19" s="48">
        <v>1614000</v>
      </c>
      <c r="J19" s="49"/>
      <c r="K19" s="50"/>
    </row>
    <row r="20" spans="2:11" ht="103.2" customHeight="1" x14ac:dyDescent="0.25">
      <c r="B20" s="51">
        <v>13</v>
      </c>
      <c r="C20" s="47">
        <v>32101632</v>
      </c>
      <c r="D20" s="47" t="s">
        <v>121</v>
      </c>
      <c r="E20" s="47" t="s">
        <v>122</v>
      </c>
      <c r="F20" s="61">
        <v>1</v>
      </c>
      <c r="G20" s="47" t="s">
        <v>107</v>
      </c>
      <c r="H20" s="46">
        <v>22500</v>
      </c>
      <c r="I20" s="48">
        <v>22500</v>
      </c>
      <c r="J20" s="49"/>
      <c r="K20" s="50"/>
    </row>
    <row r="21" spans="2:11" ht="103.2" customHeight="1" x14ac:dyDescent="0.25">
      <c r="B21" s="51">
        <v>14</v>
      </c>
      <c r="C21" s="47">
        <v>39121462</v>
      </c>
      <c r="D21" s="47" t="s">
        <v>123</v>
      </c>
      <c r="E21" s="47" t="s">
        <v>124</v>
      </c>
      <c r="F21" s="61">
        <v>1</v>
      </c>
      <c r="G21" s="47" t="s">
        <v>125</v>
      </c>
      <c r="H21" s="46">
        <v>58500</v>
      </c>
      <c r="I21" s="48">
        <v>58500</v>
      </c>
      <c r="J21" s="49"/>
      <c r="K21" s="50"/>
    </row>
    <row r="22" spans="2:11" ht="103.2" customHeight="1" x14ac:dyDescent="0.25">
      <c r="B22" s="51">
        <v>15</v>
      </c>
      <c r="C22" s="47">
        <v>26121616</v>
      </c>
      <c r="D22" s="47" t="s">
        <v>126</v>
      </c>
      <c r="E22" s="47" t="s">
        <v>127</v>
      </c>
      <c r="F22" s="61">
        <v>1</v>
      </c>
      <c r="G22" s="47" t="s">
        <v>128</v>
      </c>
      <c r="H22" s="46">
        <v>828750</v>
      </c>
      <c r="I22" s="48">
        <v>828750</v>
      </c>
      <c r="J22" s="49"/>
      <c r="K22" s="50"/>
    </row>
    <row r="23" spans="2:11" ht="103.2" customHeight="1" x14ac:dyDescent="0.25">
      <c r="B23" s="51">
        <v>16</v>
      </c>
      <c r="C23" s="47">
        <v>46171610</v>
      </c>
      <c r="D23" s="47" t="s">
        <v>129</v>
      </c>
      <c r="E23" s="47" t="s">
        <v>130</v>
      </c>
      <c r="F23" s="61">
        <v>1</v>
      </c>
      <c r="G23" s="47" t="s">
        <v>131</v>
      </c>
      <c r="H23" s="46">
        <v>1204250</v>
      </c>
      <c r="I23" s="48">
        <v>1204250</v>
      </c>
      <c r="J23" s="49"/>
      <c r="K23" s="50"/>
    </row>
    <row r="24" spans="2:11" ht="103.2" customHeight="1" x14ac:dyDescent="0.25">
      <c r="B24" s="51">
        <v>17</v>
      </c>
      <c r="C24" s="47">
        <v>39121401</v>
      </c>
      <c r="D24" s="47" t="s">
        <v>132</v>
      </c>
      <c r="E24" s="47" t="s">
        <v>133</v>
      </c>
      <c r="F24" s="61">
        <v>21</v>
      </c>
      <c r="G24" s="47" t="s">
        <v>107</v>
      </c>
      <c r="H24" s="46">
        <v>55000</v>
      </c>
      <c r="I24" s="48">
        <v>1155000</v>
      </c>
      <c r="J24" s="49"/>
      <c r="K24" s="50"/>
    </row>
    <row r="25" spans="2:11" ht="103.2" customHeight="1" x14ac:dyDescent="0.25">
      <c r="B25" s="51">
        <v>18</v>
      </c>
      <c r="C25" s="47">
        <v>39131706</v>
      </c>
      <c r="D25" s="47" t="s">
        <v>134</v>
      </c>
      <c r="E25" s="47" t="s">
        <v>135</v>
      </c>
      <c r="F25" s="61">
        <v>16</v>
      </c>
      <c r="G25" s="47" t="s">
        <v>136</v>
      </c>
      <c r="H25" s="46">
        <v>28500</v>
      </c>
      <c r="I25" s="48">
        <v>456000</v>
      </c>
      <c r="J25" s="49"/>
      <c r="K25" s="50"/>
    </row>
    <row r="26" spans="2:11" ht="103.2" customHeight="1" x14ac:dyDescent="0.25">
      <c r="B26" s="51">
        <v>19</v>
      </c>
      <c r="C26" s="47">
        <v>39131706</v>
      </c>
      <c r="D26" s="47" t="s">
        <v>134</v>
      </c>
      <c r="E26" s="47" t="s">
        <v>137</v>
      </c>
      <c r="F26" s="61">
        <v>96</v>
      </c>
      <c r="G26" s="47" t="s">
        <v>136</v>
      </c>
      <c r="H26" s="46">
        <v>36750</v>
      </c>
      <c r="I26" s="48">
        <v>3528000</v>
      </c>
      <c r="J26" s="49"/>
      <c r="K26" s="50"/>
    </row>
    <row r="27" spans="2:11" ht="103.2" customHeight="1" x14ac:dyDescent="0.25">
      <c r="B27" s="51">
        <v>20</v>
      </c>
      <c r="C27" s="47">
        <v>39131711</v>
      </c>
      <c r="D27" s="47" t="s">
        <v>138</v>
      </c>
      <c r="E27" s="47" t="s">
        <v>139</v>
      </c>
      <c r="F27" s="61">
        <v>13</v>
      </c>
      <c r="G27" s="47" t="s">
        <v>136</v>
      </c>
      <c r="H27" s="46">
        <v>4100</v>
      </c>
      <c r="I27" s="48">
        <v>53300</v>
      </c>
      <c r="J27" s="49"/>
      <c r="K27" s="50"/>
    </row>
    <row r="28" spans="2:11" ht="103.2" customHeight="1" x14ac:dyDescent="0.25">
      <c r="B28" s="51">
        <v>21</v>
      </c>
      <c r="C28" s="47">
        <v>39131711</v>
      </c>
      <c r="D28" s="47" t="s">
        <v>138</v>
      </c>
      <c r="E28" s="47" t="s">
        <v>140</v>
      </c>
      <c r="F28" s="61">
        <v>26</v>
      </c>
      <c r="G28" s="47" t="s">
        <v>136</v>
      </c>
      <c r="H28" s="46">
        <v>2625</v>
      </c>
      <c r="I28" s="48">
        <v>68250</v>
      </c>
      <c r="J28" s="49"/>
      <c r="K28" s="50"/>
    </row>
    <row r="29" spans="2:11" ht="103.2" customHeight="1" x14ac:dyDescent="0.25">
      <c r="B29" s="51">
        <v>22</v>
      </c>
      <c r="C29" s="47">
        <v>39131712</v>
      </c>
      <c r="D29" s="47" t="s">
        <v>141</v>
      </c>
      <c r="E29" s="47" t="s">
        <v>142</v>
      </c>
      <c r="F29" s="61">
        <v>17</v>
      </c>
      <c r="G29" s="47" t="s">
        <v>136</v>
      </c>
      <c r="H29" s="46">
        <v>8100</v>
      </c>
      <c r="I29" s="48">
        <v>137700</v>
      </c>
      <c r="J29" s="49"/>
      <c r="K29" s="50"/>
    </row>
    <row r="30" spans="2:11" ht="103.2" customHeight="1" x14ac:dyDescent="0.25">
      <c r="B30" s="51">
        <v>23</v>
      </c>
      <c r="C30" s="47">
        <v>39131712</v>
      </c>
      <c r="D30" s="47" t="s">
        <v>141</v>
      </c>
      <c r="E30" s="47" t="s">
        <v>143</v>
      </c>
      <c r="F30" s="61">
        <v>38</v>
      </c>
      <c r="G30" s="47" t="s">
        <v>136</v>
      </c>
      <c r="H30" s="46">
        <v>9925</v>
      </c>
      <c r="I30" s="48">
        <v>377150</v>
      </c>
      <c r="J30" s="49"/>
      <c r="K30" s="50"/>
    </row>
    <row r="31" spans="2:11" ht="103.2" customHeight="1" x14ac:dyDescent="0.25">
      <c r="B31" s="51">
        <v>24</v>
      </c>
      <c r="C31" s="47">
        <v>39131713</v>
      </c>
      <c r="D31" s="47" t="s">
        <v>144</v>
      </c>
      <c r="E31" s="47" t="s">
        <v>145</v>
      </c>
      <c r="F31" s="61">
        <v>6</v>
      </c>
      <c r="G31" s="47" t="s">
        <v>136</v>
      </c>
      <c r="H31" s="46">
        <v>9000</v>
      </c>
      <c r="I31" s="48">
        <v>54000</v>
      </c>
      <c r="J31" s="49"/>
      <c r="K31" s="50"/>
    </row>
    <row r="32" spans="2:11" ht="103.2" customHeight="1" x14ac:dyDescent="0.25">
      <c r="B32" s="51">
        <v>25</v>
      </c>
      <c r="C32" s="47">
        <v>39131713</v>
      </c>
      <c r="D32" s="47" t="s">
        <v>144</v>
      </c>
      <c r="E32" s="47" t="s">
        <v>146</v>
      </c>
      <c r="F32" s="61">
        <v>7</v>
      </c>
      <c r="G32" s="47" t="s">
        <v>136</v>
      </c>
      <c r="H32" s="46">
        <v>8625</v>
      </c>
      <c r="I32" s="48">
        <v>60375</v>
      </c>
      <c r="J32" s="49"/>
      <c r="K32" s="50"/>
    </row>
    <row r="33" spans="2:11" ht="103.2" customHeight="1" x14ac:dyDescent="0.25">
      <c r="B33" s="51">
        <v>26</v>
      </c>
      <c r="C33" s="47">
        <v>26121609</v>
      </c>
      <c r="D33" s="47" t="s">
        <v>147</v>
      </c>
      <c r="E33" s="47" t="s">
        <v>148</v>
      </c>
      <c r="F33" s="61">
        <v>192</v>
      </c>
      <c r="G33" s="47" t="s">
        <v>149</v>
      </c>
      <c r="H33" s="46">
        <v>3025</v>
      </c>
      <c r="I33" s="48">
        <v>580800</v>
      </c>
      <c r="J33" s="49"/>
      <c r="K33" s="50"/>
    </row>
    <row r="34" spans="2:11" ht="103.2" customHeight="1" x14ac:dyDescent="0.25">
      <c r="B34" s="51">
        <v>27</v>
      </c>
      <c r="C34" s="47">
        <v>26121609</v>
      </c>
      <c r="D34" s="47" t="s">
        <v>147</v>
      </c>
      <c r="E34" s="47" t="s">
        <v>150</v>
      </c>
      <c r="F34" s="61">
        <v>192</v>
      </c>
      <c r="G34" s="47" t="s">
        <v>149</v>
      </c>
      <c r="H34" s="46">
        <v>3025</v>
      </c>
      <c r="I34" s="48">
        <v>580800</v>
      </c>
      <c r="J34" s="49"/>
      <c r="K34" s="50"/>
    </row>
    <row r="35" spans="2:11" ht="103.2" customHeight="1" x14ac:dyDescent="0.25">
      <c r="B35" s="51">
        <v>28</v>
      </c>
      <c r="C35" s="47">
        <v>26121609</v>
      </c>
      <c r="D35" s="47" t="s">
        <v>147</v>
      </c>
      <c r="E35" s="47" t="s">
        <v>151</v>
      </c>
      <c r="F35" s="61">
        <v>192</v>
      </c>
      <c r="G35" s="47" t="s">
        <v>149</v>
      </c>
      <c r="H35" s="46">
        <v>3025</v>
      </c>
      <c r="I35" s="48">
        <v>580800</v>
      </c>
      <c r="J35" s="49"/>
      <c r="K35" s="50"/>
    </row>
    <row r="36" spans="2:11" ht="103.2" customHeight="1" x14ac:dyDescent="0.25">
      <c r="B36" s="51">
        <v>29</v>
      </c>
      <c r="C36" s="47">
        <v>26121609</v>
      </c>
      <c r="D36" s="47" t="s">
        <v>147</v>
      </c>
      <c r="E36" s="47" t="s">
        <v>152</v>
      </c>
      <c r="F36" s="61">
        <v>192</v>
      </c>
      <c r="G36" s="47" t="s">
        <v>149</v>
      </c>
      <c r="H36" s="46">
        <v>3025</v>
      </c>
      <c r="I36" s="48">
        <v>580800</v>
      </c>
      <c r="J36" s="49"/>
      <c r="K36" s="50"/>
    </row>
    <row r="37" spans="2:11" ht="103.2" customHeight="1" x14ac:dyDescent="0.25">
      <c r="B37" s="51">
        <v>30</v>
      </c>
      <c r="C37" s="47">
        <v>39121601</v>
      </c>
      <c r="D37" s="47" t="s">
        <v>153</v>
      </c>
      <c r="E37" s="47" t="s">
        <v>154</v>
      </c>
      <c r="F37" s="61">
        <v>1</v>
      </c>
      <c r="G37" s="47" t="s">
        <v>136</v>
      </c>
      <c r="H37" s="46">
        <v>24700</v>
      </c>
      <c r="I37" s="48">
        <v>24700</v>
      </c>
      <c r="J37" s="49"/>
      <c r="K37" s="50"/>
    </row>
    <row r="38" spans="2:11" ht="103.2" customHeight="1" x14ac:dyDescent="0.25">
      <c r="B38" s="51">
        <v>31</v>
      </c>
      <c r="C38" s="47">
        <v>39121601</v>
      </c>
      <c r="D38" s="47" t="s">
        <v>153</v>
      </c>
      <c r="E38" s="47" t="s">
        <v>155</v>
      </c>
      <c r="F38" s="61">
        <v>1</v>
      </c>
      <c r="G38" s="47" t="s">
        <v>136</v>
      </c>
      <c r="H38" s="46">
        <v>25225</v>
      </c>
      <c r="I38" s="48">
        <v>25225</v>
      </c>
      <c r="J38" s="49"/>
      <c r="K38" s="50"/>
    </row>
    <row r="39" spans="2:11" ht="103.2" customHeight="1" x14ac:dyDescent="0.25">
      <c r="B39" s="51">
        <v>32</v>
      </c>
      <c r="C39" s="47">
        <v>39131702</v>
      </c>
      <c r="D39" s="47" t="s">
        <v>156</v>
      </c>
      <c r="E39" s="47" t="s">
        <v>157</v>
      </c>
      <c r="F39" s="61">
        <v>6</v>
      </c>
      <c r="G39" s="47" t="s">
        <v>136</v>
      </c>
      <c r="H39" s="46">
        <v>5125</v>
      </c>
      <c r="I39" s="48">
        <v>30750</v>
      </c>
      <c r="J39" s="49"/>
      <c r="K39" s="50"/>
    </row>
    <row r="40" spans="2:11" ht="103.2" customHeight="1" x14ac:dyDescent="0.25">
      <c r="B40" s="51">
        <v>33</v>
      </c>
      <c r="C40" s="47">
        <v>31201512</v>
      </c>
      <c r="D40" s="47" t="s">
        <v>158</v>
      </c>
      <c r="E40" s="47" t="s">
        <v>159</v>
      </c>
      <c r="F40" s="61">
        <v>3</v>
      </c>
      <c r="G40" s="47" t="s">
        <v>136</v>
      </c>
      <c r="H40" s="46">
        <v>12625</v>
      </c>
      <c r="I40" s="48">
        <v>37875</v>
      </c>
      <c r="J40" s="49"/>
      <c r="K40" s="50"/>
    </row>
    <row r="41" spans="2:11" ht="103.2" customHeight="1" x14ac:dyDescent="0.25">
      <c r="B41" s="51">
        <v>34</v>
      </c>
      <c r="C41" s="47">
        <v>31201512</v>
      </c>
      <c r="D41" s="47" t="s">
        <v>158</v>
      </c>
      <c r="E41" s="47" t="s">
        <v>160</v>
      </c>
      <c r="F41" s="61">
        <v>3</v>
      </c>
      <c r="G41" s="47" t="s">
        <v>136</v>
      </c>
      <c r="H41" s="46">
        <v>21550</v>
      </c>
      <c r="I41" s="48">
        <v>64650</v>
      </c>
      <c r="J41" s="49"/>
      <c r="K41" s="50"/>
    </row>
    <row r="42" spans="2:11" ht="103.2" customHeight="1" x14ac:dyDescent="0.25">
      <c r="B42" s="51">
        <v>35</v>
      </c>
      <c r="C42" s="47">
        <v>31162313</v>
      </c>
      <c r="D42" s="47" t="s">
        <v>161</v>
      </c>
      <c r="E42" s="47" t="s">
        <v>162</v>
      </c>
      <c r="F42" s="61">
        <v>38</v>
      </c>
      <c r="G42" s="47" t="s">
        <v>136</v>
      </c>
      <c r="H42" s="46">
        <v>875</v>
      </c>
      <c r="I42" s="48">
        <v>33250</v>
      </c>
      <c r="J42" s="49"/>
      <c r="K42" s="50"/>
    </row>
    <row r="43" spans="2:11" ht="103.2" customHeight="1" x14ac:dyDescent="0.25">
      <c r="B43" s="51">
        <v>36</v>
      </c>
      <c r="C43" s="47">
        <v>31162313</v>
      </c>
      <c r="D43" s="47" t="s">
        <v>161</v>
      </c>
      <c r="E43" s="47" t="s">
        <v>163</v>
      </c>
      <c r="F43" s="61">
        <v>6</v>
      </c>
      <c r="G43" s="47" t="s">
        <v>136</v>
      </c>
      <c r="H43" s="46">
        <v>1250</v>
      </c>
      <c r="I43" s="48">
        <v>7500</v>
      </c>
      <c r="J43" s="49"/>
      <c r="K43" s="50"/>
    </row>
    <row r="44" spans="2:11" ht="103.2" customHeight="1" x14ac:dyDescent="0.25">
      <c r="B44" s="51">
        <v>37</v>
      </c>
      <c r="C44" s="47">
        <v>31162310</v>
      </c>
      <c r="D44" s="47" t="s">
        <v>164</v>
      </c>
      <c r="E44" s="47" t="s">
        <v>165</v>
      </c>
      <c r="F44" s="61">
        <v>1</v>
      </c>
      <c r="G44" s="47" t="s">
        <v>136</v>
      </c>
      <c r="H44" s="46">
        <v>7250</v>
      </c>
      <c r="I44" s="48">
        <v>7250</v>
      </c>
      <c r="J44" s="49"/>
      <c r="K44" s="50"/>
    </row>
    <row r="45" spans="2:11" ht="103.2" customHeight="1" x14ac:dyDescent="0.25">
      <c r="B45" s="51">
        <v>38</v>
      </c>
      <c r="C45" s="47">
        <v>31162310</v>
      </c>
      <c r="D45" s="47" t="s">
        <v>164</v>
      </c>
      <c r="E45" s="47" t="s">
        <v>166</v>
      </c>
      <c r="F45" s="61">
        <v>1</v>
      </c>
      <c r="G45" s="47" t="s">
        <v>136</v>
      </c>
      <c r="H45" s="46">
        <v>17750</v>
      </c>
      <c r="I45" s="48">
        <v>17750</v>
      </c>
      <c r="J45" s="49"/>
      <c r="K45" s="50"/>
    </row>
    <row r="46" spans="2:11" ht="103.2" customHeight="1" x14ac:dyDescent="0.25">
      <c r="B46" s="51">
        <v>39</v>
      </c>
      <c r="C46" s="47">
        <v>39121409</v>
      </c>
      <c r="D46" s="47" t="s">
        <v>167</v>
      </c>
      <c r="E46" s="47" t="s">
        <v>168</v>
      </c>
      <c r="F46" s="61">
        <v>64</v>
      </c>
      <c r="G46" s="47" t="s">
        <v>136</v>
      </c>
      <c r="H46" s="46">
        <v>19500</v>
      </c>
      <c r="I46" s="48">
        <v>1248000</v>
      </c>
      <c r="J46" s="49"/>
      <c r="K46" s="50"/>
    </row>
    <row r="47" spans="2:11" ht="103.2" customHeight="1" x14ac:dyDescent="0.25">
      <c r="B47" s="51">
        <v>40</v>
      </c>
      <c r="C47" s="47">
        <v>39121308</v>
      </c>
      <c r="D47" s="47" t="s">
        <v>169</v>
      </c>
      <c r="E47" s="47" t="s">
        <v>170</v>
      </c>
      <c r="F47" s="61">
        <v>9</v>
      </c>
      <c r="G47" s="47" t="s">
        <v>136</v>
      </c>
      <c r="H47" s="46">
        <v>23250</v>
      </c>
      <c r="I47" s="48">
        <v>209250</v>
      </c>
      <c r="J47" s="49"/>
      <c r="K47" s="50"/>
    </row>
    <row r="48" spans="2:11" ht="103.2" customHeight="1" x14ac:dyDescent="0.25">
      <c r="B48" s="51">
        <v>41</v>
      </c>
      <c r="C48" s="47">
        <v>39122216</v>
      </c>
      <c r="D48" s="47" t="s">
        <v>171</v>
      </c>
      <c r="E48" s="47" t="s">
        <v>172</v>
      </c>
      <c r="F48" s="61">
        <v>1</v>
      </c>
      <c r="G48" s="47" t="s">
        <v>136</v>
      </c>
      <c r="H48" s="46">
        <v>15250</v>
      </c>
      <c r="I48" s="48">
        <v>15250</v>
      </c>
      <c r="J48" s="49"/>
      <c r="K48" s="50"/>
    </row>
    <row r="49" spans="2:11" ht="103.2" customHeight="1" x14ac:dyDescent="0.25">
      <c r="B49" s="51">
        <v>42</v>
      </c>
      <c r="C49" s="47">
        <v>39122217</v>
      </c>
      <c r="D49" s="47" t="s">
        <v>171</v>
      </c>
      <c r="E49" s="47" t="s">
        <v>173</v>
      </c>
      <c r="F49" s="61">
        <v>1</v>
      </c>
      <c r="G49" s="47" t="s">
        <v>136</v>
      </c>
      <c r="H49" s="46">
        <v>30750</v>
      </c>
      <c r="I49" s="48">
        <v>30750</v>
      </c>
      <c r="J49" s="49"/>
      <c r="K49" s="50"/>
    </row>
    <row r="50" spans="2:11" ht="103.2" customHeight="1" x14ac:dyDescent="0.25">
      <c r="B50" s="51">
        <v>43</v>
      </c>
      <c r="C50" s="47">
        <v>39111506</v>
      </c>
      <c r="D50" s="47" t="s">
        <v>174</v>
      </c>
      <c r="E50" s="47" t="s">
        <v>175</v>
      </c>
      <c r="F50" s="61">
        <v>1</v>
      </c>
      <c r="G50" s="47" t="s">
        <v>136</v>
      </c>
      <c r="H50" s="46">
        <v>152425</v>
      </c>
      <c r="I50" s="48">
        <v>152425</v>
      </c>
      <c r="J50" s="49"/>
      <c r="K50" s="50"/>
    </row>
    <row r="51" spans="2:11" ht="103.2" customHeight="1" x14ac:dyDescent="0.25">
      <c r="B51" s="51">
        <v>44</v>
      </c>
      <c r="C51" s="47">
        <v>31161507</v>
      </c>
      <c r="D51" s="47" t="s">
        <v>176</v>
      </c>
      <c r="E51" s="47" t="s">
        <v>177</v>
      </c>
      <c r="F51" s="61">
        <v>1</v>
      </c>
      <c r="G51" s="47" t="s">
        <v>136</v>
      </c>
      <c r="H51" s="46">
        <v>18850</v>
      </c>
      <c r="I51" s="48">
        <v>18850</v>
      </c>
      <c r="J51" s="49"/>
      <c r="K51" s="50"/>
    </row>
    <row r="52" spans="2:11" ht="103.2" customHeight="1" x14ac:dyDescent="0.25">
      <c r="B52" s="51">
        <v>45</v>
      </c>
      <c r="C52" s="47">
        <v>43221721</v>
      </c>
      <c r="D52" s="47" t="s">
        <v>178</v>
      </c>
      <c r="E52" s="47" t="s">
        <v>179</v>
      </c>
      <c r="F52" s="61">
        <v>1</v>
      </c>
      <c r="G52" s="47" t="s">
        <v>180</v>
      </c>
      <c r="H52" s="46">
        <v>1421415</v>
      </c>
      <c r="I52" s="48">
        <v>1421415</v>
      </c>
      <c r="J52" s="49"/>
      <c r="K52" s="50"/>
    </row>
    <row r="53" spans="2:11" ht="103.2" customHeight="1" x14ac:dyDescent="0.25">
      <c r="B53" s="51">
        <v>46</v>
      </c>
      <c r="C53" s="47">
        <v>43221706</v>
      </c>
      <c r="D53" s="47" t="s">
        <v>181</v>
      </c>
      <c r="E53" s="47" t="s">
        <v>182</v>
      </c>
      <c r="F53" s="61">
        <v>1</v>
      </c>
      <c r="G53" s="47" t="s">
        <v>180</v>
      </c>
      <c r="H53" s="46">
        <v>291917.5</v>
      </c>
      <c r="I53" s="48">
        <v>291917.5</v>
      </c>
      <c r="J53" s="49"/>
      <c r="K53" s="50"/>
    </row>
    <row r="54" spans="2:11" ht="103.2" customHeight="1" x14ac:dyDescent="0.25">
      <c r="B54" s="51">
        <v>47</v>
      </c>
      <c r="C54" s="47">
        <v>43221721</v>
      </c>
      <c r="D54" s="47" t="s">
        <v>183</v>
      </c>
      <c r="E54" s="47" t="s">
        <v>184</v>
      </c>
      <c r="F54" s="61">
        <v>1</v>
      </c>
      <c r="G54" s="47" t="s">
        <v>180</v>
      </c>
      <c r="H54" s="46">
        <v>288347.5</v>
      </c>
      <c r="I54" s="48">
        <v>288347.5</v>
      </c>
      <c r="J54" s="49"/>
      <c r="K54" s="50"/>
    </row>
    <row r="55" spans="2:11" ht="103.2" customHeight="1" x14ac:dyDescent="0.25">
      <c r="B55" s="51">
        <v>48</v>
      </c>
      <c r="C55" s="47">
        <v>39121730</v>
      </c>
      <c r="D55" s="47" t="s">
        <v>185</v>
      </c>
      <c r="E55" s="47" t="s">
        <v>185</v>
      </c>
      <c r="F55" s="61">
        <v>6</v>
      </c>
      <c r="G55" s="47" t="s">
        <v>180</v>
      </c>
      <c r="H55" s="46">
        <v>29000</v>
      </c>
      <c r="I55" s="48">
        <v>174000</v>
      </c>
      <c r="J55" s="49"/>
      <c r="K55" s="50"/>
    </row>
    <row r="56" spans="2:11" ht="273" customHeight="1" x14ac:dyDescent="0.25">
      <c r="B56" s="51">
        <v>49</v>
      </c>
      <c r="C56" s="47">
        <v>39121730</v>
      </c>
      <c r="D56" s="47" t="s">
        <v>186</v>
      </c>
      <c r="E56" s="47" t="s">
        <v>186</v>
      </c>
      <c r="F56" s="61">
        <v>6</v>
      </c>
      <c r="G56" s="47" t="s">
        <v>180</v>
      </c>
      <c r="H56" s="46">
        <v>31250</v>
      </c>
      <c r="I56" s="48">
        <v>187500</v>
      </c>
      <c r="J56" s="49"/>
      <c r="K56" s="50"/>
    </row>
    <row r="57" spans="2:11" ht="282" customHeight="1" x14ac:dyDescent="0.25">
      <c r="B57" s="51">
        <v>50</v>
      </c>
      <c r="C57" s="47">
        <v>32101617</v>
      </c>
      <c r="D57" s="47" t="s">
        <v>187</v>
      </c>
      <c r="E57" s="47" t="s">
        <v>188</v>
      </c>
      <c r="F57" s="61">
        <v>4</v>
      </c>
      <c r="G57" s="47" t="s">
        <v>180</v>
      </c>
      <c r="H57" s="46">
        <v>79630</v>
      </c>
      <c r="I57" s="48">
        <v>318520</v>
      </c>
      <c r="J57" s="49"/>
      <c r="K57" s="50"/>
    </row>
    <row r="58" spans="2:11" ht="282" customHeight="1" x14ac:dyDescent="0.25">
      <c r="B58" s="51">
        <v>51</v>
      </c>
      <c r="C58" s="47">
        <v>39122220</v>
      </c>
      <c r="D58" s="47" t="s">
        <v>189</v>
      </c>
      <c r="E58" s="47" t="s">
        <v>190</v>
      </c>
      <c r="F58" s="61">
        <v>3</v>
      </c>
      <c r="G58" s="47" t="s">
        <v>180</v>
      </c>
      <c r="H58" s="46">
        <v>147500</v>
      </c>
      <c r="I58" s="48">
        <v>442500</v>
      </c>
      <c r="J58" s="49"/>
      <c r="K58" s="50"/>
    </row>
    <row r="59" spans="2:11" ht="282" customHeight="1" x14ac:dyDescent="0.25">
      <c r="B59" s="51">
        <v>52</v>
      </c>
      <c r="C59" s="47">
        <v>41111748</v>
      </c>
      <c r="D59" s="47" t="s">
        <v>191</v>
      </c>
      <c r="E59" s="47" t="s">
        <v>192</v>
      </c>
      <c r="F59" s="61">
        <v>1</v>
      </c>
      <c r="G59" s="47" t="s">
        <v>180</v>
      </c>
      <c r="H59" s="46">
        <v>490265</v>
      </c>
      <c r="I59" s="48">
        <v>490265</v>
      </c>
      <c r="J59" s="49"/>
      <c r="K59" s="50"/>
    </row>
    <row r="60" spans="2:11" ht="282" customHeight="1" x14ac:dyDescent="0.25">
      <c r="B60" s="51">
        <v>53</v>
      </c>
      <c r="C60" s="47">
        <v>43221721</v>
      </c>
      <c r="D60" s="47" t="s">
        <v>193</v>
      </c>
      <c r="E60" s="47" t="s">
        <v>194</v>
      </c>
      <c r="F60" s="61">
        <v>1</v>
      </c>
      <c r="G60" s="47" t="s">
        <v>180</v>
      </c>
      <c r="H60" s="46">
        <v>479200</v>
      </c>
      <c r="I60" s="48">
        <v>479200</v>
      </c>
      <c r="J60" s="49"/>
      <c r="K60" s="50"/>
    </row>
    <row r="61" spans="2:11" ht="282" customHeight="1" x14ac:dyDescent="0.25">
      <c r="B61" s="51">
        <v>54</v>
      </c>
      <c r="C61" s="47">
        <v>23271806</v>
      </c>
      <c r="D61" s="47" t="s">
        <v>195</v>
      </c>
      <c r="E61" s="47" t="s">
        <v>196</v>
      </c>
      <c r="F61" s="61">
        <v>4</v>
      </c>
      <c r="G61" s="47" t="s">
        <v>180</v>
      </c>
      <c r="H61" s="46">
        <v>127485</v>
      </c>
      <c r="I61" s="48">
        <v>509940</v>
      </c>
      <c r="J61" s="49"/>
      <c r="K61" s="50"/>
    </row>
    <row r="62" spans="2:11" ht="282" customHeight="1" x14ac:dyDescent="0.25">
      <c r="B62" s="51">
        <v>55</v>
      </c>
      <c r="C62" s="47">
        <v>43223339</v>
      </c>
      <c r="D62" s="47" t="s">
        <v>197</v>
      </c>
      <c r="E62" s="47" t="s">
        <v>197</v>
      </c>
      <c r="F62" s="61">
        <v>5</v>
      </c>
      <c r="G62" s="47" t="s">
        <v>180</v>
      </c>
      <c r="H62" s="46">
        <v>122000</v>
      </c>
      <c r="I62" s="48">
        <v>610000</v>
      </c>
      <c r="J62" s="49"/>
      <c r="K62" s="50"/>
    </row>
    <row r="63" spans="2:11" ht="282" customHeight="1" x14ac:dyDescent="0.25">
      <c r="B63" s="51">
        <v>56</v>
      </c>
      <c r="C63" s="47">
        <v>43223318</v>
      </c>
      <c r="D63" s="47" t="s">
        <v>198</v>
      </c>
      <c r="E63" s="47" t="s">
        <v>199</v>
      </c>
      <c r="F63" s="61">
        <v>1</v>
      </c>
      <c r="G63" s="47" t="s">
        <v>180</v>
      </c>
      <c r="H63" s="46">
        <v>152647.5</v>
      </c>
      <c r="I63" s="48">
        <v>152647.5</v>
      </c>
      <c r="J63" s="49"/>
      <c r="K63" s="50"/>
    </row>
    <row r="64" spans="2:11" ht="282" customHeight="1" x14ac:dyDescent="0.25">
      <c r="B64" s="51">
        <v>57</v>
      </c>
      <c r="C64" s="47">
        <v>43223343</v>
      </c>
      <c r="D64" s="47" t="s">
        <v>200</v>
      </c>
      <c r="E64" s="47" t="s">
        <v>201</v>
      </c>
      <c r="F64" s="61">
        <v>2</v>
      </c>
      <c r="G64" s="47" t="s">
        <v>180</v>
      </c>
      <c r="H64" s="46">
        <v>43570</v>
      </c>
      <c r="I64" s="48">
        <v>87140</v>
      </c>
      <c r="J64" s="49"/>
      <c r="K64" s="50"/>
    </row>
    <row r="65" spans="2:11" ht="282" customHeight="1" x14ac:dyDescent="0.25">
      <c r="B65" s="51">
        <v>58</v>
      </c>
      <c r="C65" s="47">
        <v>39121462</v>
      </c>
      <c r="D65" s="47" t="s">
        <v>202</v>
      </c>
      <c r="E65" s="47" t="s">
        <v>203</v>
      </c>
      <c r="F65" s="61">
        <v>2</v>
      </c>
      <c r="G65" s="47" t="s">
        <v>180</v>
      </c>
      <c r="H65" s="46">
        <v>224960</v>
      </c>
      <c r="I65" s="48">
        <v>449920</v>
      </c>
      <c r="J65" s="49"/>
      <c r="K65" s="50"/>
    </row>
    <row r="66" spans="2:11" ht="282" customHeight="1" x14ac:dyDescent="0.25">
      <c r="B66" s="51">
        <v>59</v>
      </c>
      <c r="C66" s="47">
        <v>39121462</v>
      </c>
      <c r="D66" s="47" t="s">
        <v>204</v>
      </c>
      <c r="E66" s="47" t="s">
        <v>204</v>
      </c>
      <c r="F66" s="61">
        <v>2</v>
      </c>
      <c r="G66" s="47" t="s">
        <v>180</v>
      </c>
      <c r="H66" s="46">
        <v>97500</v>
      </c>
      <c r="I66" s="48">
        <v>195000</v>
      </c>
      <c r="J66" s="49"/>
      <c r="K66" s="50"/>
    </row>
    <row r="67" spans="2:11" ht="282" customHeight="1" x14ac:dyDescent="0.25">
      <c r="B67" s="51">
        <v>60</v>
      </c>
      <c r="C67" s="47">
        <v>31161709</v>
      </c>
      <c r="D67" s="47" t="s">
        <v>205</v>
      </c>
      <c r="E67" s="47" t="s">
        <v>205</v>
      </c>
      <c r="F67" s="61">
        <v>2</v>
      </c>
      <c r="G67" s="47" t="s">
        <v>101</v>
      </c>
      <c r="H67" s="46">
        <v>66250</v>
      </c>
      <c r="I67" s="48">
        <v>132500</v>
      </c>
      <c r="J67" s="49"/>
      <c r="K67" s="50"/>
    </row>
    <row r="68" spans="2:11" ht="282" customHeight="1" x14ac:dyDescent="0.25">
      <c r="B68" s="51">
        <v>61</v>
      </c>
      <c r="C68" s="47">
        <v>31161506</v>
      </c>
      <c r="D68" s="47" t="s">
        <v>206</v>
      </c>
      <c r="E68" s="47" t="s">
        <v>206</v>
      </c>
      <c r="F68" s="61">
        <v>1</v>
      </c>
      <c r="G68" s="47" t="s">
        <v>101</v>
      </c>
      <c r="H68" s="46">
        <v>20400</v>
      </c>
      <c r="I68" s="48">
        <v>20400</v>
      </c>
      <c r="J68" s="49"/>
      <c r="K68" s="50"/>
    </row>
    <row r="69" spans="2:11" ht="282" customHeight="1" x14ac:dyDescent="0.25">
      <c r="B69" s="51">
        <v>62</v>
      </c>
      <c r="C69" s="47">
        <v>31161506</v>
      </c>
      <c r="D69" s="47" t="s">
        <v>207</v>
      </c>
      <c r="E69" s="47" t="s">
        <v>207</v>
      </c>
      <c r="F69" s="61">
        <v>1</v>
      </c>
      <c r="G69" s="47" t="s">
        <v>101</v>
      </c>
      <c r="H69" s="46">
        <v>20650</v>
      </c>
      <c r="I69" s="48">
        <v>20650</v>
      </c>
      <c r="J69" s="49"/>
      <c r="K69" s="50"/>
    </row>
    <row r="70" spans="2:11" ht="282" customHeight="1" x14ac:dyDescent="0.25">
      <c r="B70" s="51">
        <v>63</v>
      </c>
      <c r="C70" s="47">
        <v>31161709</v>
      </c>
      <c r="D70" s="47" t="s">
        <v>208</v>
      </c>
      <c r="E70" s="47" t="s">
        <v>208</v>
      </c>
      <c r="F70" s="61">
        <v>1</v>
      </c>
      <c r="G70" s="47" t="s">
        <v>101</v>
      </c>
      <c r="H70" s="46">
        <v>52500</v>
      </c>
      <c r="I70" s="48">
        <v>52500</v>
      </c>
      <c r="J70" s="49"/>
      <c r="K70" s="50"/>
    </row>
    <row r="71" spans="2:11" ht="282" customHeight="1" x14ac:dyDescent="0.25">
      <c r="B71" s="51">
        <v>64</v>
      </c>
      <c r="C71" s="47">
        <v>31161709</v>
      </c>
      <c r="D71" s="47" t="s">
        <v>209</v>
      </c>
      <c r="E71" s="47" t="s">
        <v>209</v>
      </c>
      <c r="F71" s="61">
        <v>1</v>
      </c>
      <c r="G71" s="47" t="s">
        <v>101</v>
      </c>
      <c r="H71" s="46">
        <v>81250</v>
      </c>
      <c r="I71" s="48">
        <v>81250</v>
      </c>
      <c r="J71" s="49"/>
      <c r="K71" s="50"/>
    </row>
    <row r="72" spans="2:11" ht="282" customHeight="1" x14ac:dyDescent="0.25">
      <c r="B72" s="51">
        <v>65</v>
      </c>
      <c r="C72" s="47">
        <v>27112100</v>
      </c>
      <c r="D72" s="47" t="s">
        <v>210</v>
      </c>
      <c r="E72" s="47" t="s">
        <v>210</v>
      </c>
      <c r="F72" s="61">
        <v>1</v>
      </c>
      <c r="G72" s="47" t="s">
        <v>180</v>
      </c>
      <c r="H72" s="46">
        <v>56250</v>
      </c>
      <c r="I72" s="48">
        <v>56250</v>
      </c>
      <c r="J72" s="49"/>
      <c r="K72" s="50"/>
    </row>
    <row r="73" spans="2:11" ht="282" customHeight="1" x14ac:dyDescent="0.25">
      <c r="B73" s="51">
        <v>66</v>
      </c>
      <c r="C73" s="47">
        <v>44111510</v>
      </c>
      <c r="D73" s="47" t="s">
        <v>211</v>
      </c>
      <c r="E73" s="47" t="s">
        <v>211</v>
      </c>
      <c r="F73" s="61">
        <v>1</v>
      </c>
      <c r="G73" s="47" t="s">
        <v>180</v>
      </c>
      <c r="H73" s="46">
        <v>243750</v>
      </c>
      <c r="I73" s="48">
        <v>243750</v>
      </c>
      <c r="J73" s="49"/>
      <c r="K73" s="50"/>
    </row>
    <row r="74" spans="2:11" ht="282" customHeight="1" x14ac:dyDescent="0.25">
      <c r="B74" s="51">
        <v>67</v>
      </c>
      <c r="C74" s="47">
        <v>27111728</v>
      </c>
      <c r="D74" s="47" t="s">
        <v>212</v>
      </c>
      <c r="E74" s="47" t="s">
        <v>212</v>
      </c>
      <c r="F74" s="61">
        <v>1</v>
      </c>
      <c r="G74" s="47" t="s">
        <v>213</v>
      </c>
      <c r="H74" s="46">
        <v>50000</v>
      </c>
      <c r="I74" s="48">
        <v>50000</v>
      </c>
      <c r="J74" s="49"/>
      <c r="K74" s="50"/>
    </row>
    <row r="75" spans="2:11" ht="282" customHeight="1" x14ac:dyDescent="0.25">
      <c r="B75" s="51">
        <v>68</v>
      </c>
      <c r="C75" s="47">
        <v>27111734</v>
      </c>
      <c r="D75" s="47" t="s">
        <v>214</v>
      </c>
      <c r="E75" s="47" t="s">
        <v>214</v>
      </c>
      <c r="F75" s="61">
        <v>1</v>
      </c>
      <c r="G75" s="47" t="s">
        <v>180</v>
      </c>
      <c r="H75" s="46">
        <v>223195</v>
      </c>
      <c r="I75" s="48">
        <v>223195</v>
      </c>
      <c r="J75" s="49"/>
      <c r="K75" s="50"/>
    </row>
    <row r="76" spans="2:11" ht="282" customHeight="1" x14ac:dyDescent="0.25">
      <c r="B76" s="51">
        <v>69</v>
      </c>
      <c r="C76" s="47">
        <v>27112845</v>
      </c>
      <c r="D76" s="47" t="s">
        <v>215</v>
      </c>
      <c r="E76" s="47" t="s">
        <v>215</v>
      </c>
      <c r="F76" s="61">
        <v>1</v>
      </c>
      <c r="G76" s="47" t="s">
        <v>180</v>
      </c>
      <c r="H76" s="46">
        <v>157500</v>
      </c>
      <c r="I76" s="48">
        <v>157500</v>
      </c>
      <c r="J76" s="49"/>
      <c r="K76" s="50"/>
    </row>
    <row r="77" spans="2:11" ht="282" customHeight="1" x14ac:dyDescent="0.25">
      <c r="B77" s="51">
        <v>70</v>
      </c>
      <c r="C77" s="47">
        <v>27112845</v>
      </c>
      <c r="D77" s="47" t="s">
        <v>216</v>
      </c>
      <c r="E77" s="47" t="s">
        <v>216</v>
      </c>
      <c r="F77" s="61">
        <v>1</v>
      </c>
      <c r="G77" s="47" t="s">
        <v>180</v>
      </c>
      <c r="H77" s="46">
        <v>157500</v>
      </c>
      <c r="I77" s="48">
        <v>157500</v>
      </c>
      <c r="J77" s="49"/>
      <c r="K77" s="50"/>
    </row>
    <row r="78" spans="2:11" ht="282" customHeight="1" x14ac:dyDescent="0.25">
      <c r="B78" s="51">
        <v>71</v>
      </c>
      <c r="C78" s="47">
        <v>31151904</v>
      </c>
      <c r="D78" s="47" t="s">
        <v>217</v>
      </c>
      <c r="E78" s="47" t="s">
        <v>218</v>
      </c>
      <c r="F78" s="61">
        <v>1</v>
      </c>
      <c r="G78" s="47" t="s">
        <v>101</v>
      </c>
      <c r="H78" s="46">
        <v>17675</v>
      </c>
      <c r="I78" s="48">
        <v>17675</v>
      </c>
      <c r="J78" s="49"/>
      <c r="K78" s="50"/>
    </row>
    <row r="79" spans="2:11" ht="282" customHeight="1" x14ac:dyDescent="0.25">
      <c r="B79" s="51">
        <v>72</v>
      </c>
      <c r="C79" s="47">
        <v>31151904</v>
      </c>
      <c r="D79" s="47" t="s">
        <v>219</v>
      </c>
      <c r="E79" s="47" t="s">
        <v>220</v>
      </c>
      <c r="F79" s="61">
        <v>1</v>
      </c>
      <c r="G79" s="47" t="s">
        <v>101</v>
      </c>
      <c r="H79" s="46">
        <v>16875</v>
      </c>
      <c r="I79" s="48">
        <v>16875</v>
      </c>
      <c r="J79" s="49"/>
      <c r="K79" s="50"/>
    </row>
    <row r="80" spans="2:11" ht="282" customHeight="1" x14ac:dyDescent="0.25">
      <c r="B80" s="51">
        <v>73</v>
      </c>
      <c r="C80" s="47">
        <v>45111603</v>
      </c>
      <c r="D80" s="47" t="s">
        <v>221</v>
      </c>
      <c r="E80" s="47" t="s">
        <v>222</v>
      </c>
      <c r="F80" s="61">
        <v>2</v>
      </c>
      <c r="G80" s="47" t="s">
        <v>180</v>
      </c>
      <c r="H80" s="46">
        <v>260000</v>
      </c>
      <c r="I80" s="48">
        <v>520000</v>
      </c>
      <c r="J80" s="49"/>
      <c r="K80" s="50"/>
    </row>
    <row r="81" spans="2:11" ht="219.6" customHeight="1" x14ac:dyDescent="0.25">
      <c r="B81" s="51">
        <v>74</v>
      </c>
      <c r="C81" s="47">
        <v>27111801</v>
      </c>
      <c r="D81" s="47" t="s">
        <v>223</v>
      </c>
      <c r="E81" s="47" t="s">
        <v>224</v>
      </c>
      <c r="F81" s="61">
        <v>1</v>
      </c>
      <c r="G81" s="47" t="s">
        <v>180</v>
      </c>
      <c r="H81" s="46">
        <v>105000</v>
      </c>
      <c r="I81" s="48">
        <v>105000</v>
      </c>
      <c r="J81" s="49"/>
      <c r="K81" s="50"/>
    </row>
    <row r="82" spans="2:11" ht="103.2" customHeight="1" x14ac:dyDescent="0.25">
      <c r="B82" s="51">
        <v>75</v>
      </c>
      <c r="C82" s="47">
        <v>39121321</v>
      </c>
      <c r="D82" s="47" t="s">
        <v>225</v>
      </c>
      <c r="E82" s="47" t="s">
        <v>226</v>
      </c>
      <c r="F82" s="61">
        <v>1</v>
      </c>
      <c r="G82" s="47" t="s">
        <v>180</v>
      </c>
      <c r="H82" s="46">
        <v>137500</v>
      </c>
      <c r="I82" s="48">
        <v>137500</v>
      </c>
      <c r="J82" s="49"/>
      <c r="K82" s="50"/>
    </row>
    <row r="83" spans="2:11" ht="103.2" customHeight="1" x14ac:dyDescent="0.25">
      <c r="B83" s="51">
        <v>76</v>
      </c>
      <c r="C83" s="47">
        <v>32101601</v>
      </c>
      <c r="D83" s="47" t="s">
        <v>227</v>
      </c>
      <c r="E83" s="47" t="s">
        <v>228</v>
      </c>
      <c r="F83" s="61">
        <v>1</v>
      </c>
      <c r="G83" s="47" t="s">
        <v>229</v>
      </c>
      <c r="H83" s="46">
        <v>348200</v>
      </c>
      <c r="I83" s="48">
        <v>348200</v>
      </c>
      <c r="J83" s="49"/>
      <c r="K83" s="50"/>
    </row>
    <row r="84" spans="2:11" ht="103.2" customHeight="1" x14ac:dyDescent="0.25">
      <c r="B84" s="51">
        <v>77</v>
      </c>
      <c r="C84" s="47">
        <v>32101601</v>
      </c>
      <c r="D84" s="47" t="s">
        <v>230</v>
      </c>
      <c r="E84" s="47" t="s">
        <v>231</v>
      </c>
      <c r="F84" s="61">
        <v>1</v>
      </c>
      <c r="G84" s="47" t="s">
        <v>232</v>
      </c>
      <c r="H84" s="46">
        <v>710897</v>
      </c>
      <c r="I84" s="48">
        <v>710897</v>
      </c>
      <c r="J84" s="49"/>
      <c r="K84" s="50"/>
    </row>
    <row r="85" spans="2:11" ht="103.2" customHeight="1" x14ac:dyDescent="0.25">
      <c r="B85" s="51">
        <v>78</v>
      </c>
      <c r="C85" s="47">
        <v>43201803</v>
      </c>
      <c r="D85" s="47" t="s">
        <v>233</v>
      </c>
      <c r="E85" s="47" t="s">
        <v>234</v>
      </c>
      <c r="F85" s="61">
        <v>1</v>
      </c>
      <c r="G85" s="47" t="s">
        <v>229</v>
      </c>
      <c r="H85" s="46">
        <v>1622500</v>
      </c>
      <c r="I85" s="48">
        <v>1622500</v>
      </c>
      <c r="J85" s="49"/>
      <c r="K85" s="50"/>
    </row>
    <row r="86" spans="2:11" ht="103.2" customHeight="1" x14ac:dyDescent="0.25">
      <c r="B86" s="51">
        <v>79</v>
      </c>
      <c r="C86" s="47">
        <v>45111603</v>
      </c>
      <c r="D86" s="47" t="s">
        <v>235</v>
      </c>
      <c r="E86" s="47" t="s">
        <v>236</v>
      </c>
      <c r="F86" s="61">
        <v>1</v>
      </c>
      <c r="G86" s="47" t="s">
        <v>180</v>
      </c>
      <c r="H86" s="46">
        <v>453750</v>
      </c>
      <c r="I86" s="48">
        <v>453750</v>
      </c>
      <c r="J86" s="49"/>
      <c r="K86" s="50"/>
    </row>
    <row r="87" spans="2:11" ht="103.2" customHeight="1" x14ac:dyDescent="0.25">
      <c r="B87" s="51">
        <v>80</v>
      </c>
      <c r="C87" s="47">
        <v>47131825</v>
      </c>
      <c r="D87" s="47" t="s">
        <v>237</v>
      </c>
      <c r="E87" s="47" t="s">
        <v>238</v>
      </c>
      <c r="F87" s="61">
        <v>1</v>
      </c>
      <c r="G87" s="47" t="s">
        <v>180</v>
      </c>
      <c r="H87" s="46">
        <v>117500</v>
      </c>
      <c r="I87" s="48">
        <v>117500</v>
      </c>
      <c r="J87" s="49"/>
      <c r="K87" s="50"/>
    </row>
    <row r="88" spans="2:11" ht="103.2" customHeight="1" x14ac:dyDescent="0.25">
      <c r="B88" s="51">
        <v>81</v>
      </c>
      <c r="C88" s="47">
        <v>46171619</v>
      </c>
      <c r="D88" s="47" t="s">
        <v>239</v>
      </c>
      <c r="E88" s="47" t="s">
        <v>240</v>
      </c>
      <c r="F88" s="61">
        <v>1</v>
      </c>
      <c r="G88" s="47" t="s">
        <v>180</v>
      </c>
      <c r="H88" s="46">
        <v>946270</v>
      </c>
      <c r="I88" s="48">
        <v>946270</v>
      </c>
      <c r="J88" s="49"/>
      <c r="K88" s="50"/>
    </row>
    <row r="89" spans="2:11" ht="103.2" customHeight="1" x14ac:dyDescent="0.25">
      <c r="B89" s="51">
        <v>82</v>
      </c>
      <c r="C89" s="47">
        <v>26101607</v>
      </c>
      <c r="D89" s="47" t="s">
        <v>241</v>
      </c>
      <c r="E89" s="47" t="s">
        <v>242</v>
      </c>
      <c r="F89" s="61">
        <v>1</v>
      </c>
      <c r="G89" s="47" t="s">
        <v>180</v>
      </c>
      <c r="H89" s="46">
        <v>1310450</v>
      </c>
      <c r="I89" s="48">
        <v>1310450</v>
      </c>
      <c r="J89" s="49"/>
      <c r="K89" s="50"/>
    </row>
    <row r="90" spans="2:11" ht="219" customHeight="1" x14ac:dyDescent="0.25">
      <c r="B90" s="51">
        <v>83</v>
      </c>
      <c r="C90" s="47">
        <v>26111711</v>
      </c>
      <c r="D90" s="47" t="s">
        <v>243</v>
      </c>
      <c r="E90" s="47" t="s">
        <v>243</v>
      </c>
      <c r="F90" s="61">
        <v>1</v>
      </c>
      <c r="G90" s="47" t="s">
        <v>180</v>
      </c>
      <c r="H90" s="46">
        <v>242800</v>
      </c>
      <c r="I90" s="48">
        <v>242800</v>
      </c>
      <c r="J90" s="49"/>
      <c r="K90" s="50"/>
    </row>
    <row r="91" spans="2:11" ht="360.6" customHeight="1" x14ac:dyDescent="0.25">
      <c r="B91" s="51">
        <v>84</v>
      </c>
      <c r="C91" s="47">
        <v>44102405</v>
      </c>
      <c r="D91" s="47" t="s">
        <v>244</v>
      </c>
      <c r="E91" s="47" t="s">
        <v>245</v>
      </c>
      <c r="F91" s="61">
        <v>1</v>
      </c>
      <c r="G91" s="47" t="s">
        <v>180</v>
      </c>
      <c r="H91" s="46">
        <v>847000</v>
      </c>
      <c r="I91" s="48">
        <v>847000</v>
      </c>
      <c r="J91" s="49"/>
      <c r="K91" s="50"/>
    </row>
    <row r="92" spans="2:11" ht="151.19999999999999" customHeight="1" x14ac:dyDescent="0.25">
      <c r="B92" s="51">
        <v>85</v>
      </c>
      <c r="C92" s="47">
        <v>55121611</v>
      </c>
      <c r="D92" s="47" t="s">
        <v>246</v>
      </c>
      <c r="E92" s="47" t="s">
        <v>247</v>
      </c>
      <c r="F92" s="61">
        <v>6</v>
      </c>
      <c r="G92" s="47" t="s">
        <v>180</v>
      </c>
      <c r="H92" s="46">
        <v>257500</v>
      </c>
      <c r="I92" s="48">
        <v>1545000</v>
      </c>
      <c r="J92" s="49"/>
      <c r="K92" s="50"/>
    </row>
    <row r="93" spans="2:11" ht="145.19999999999999" customHeight="1" x14ac:dyDescent="0.25">
      <c r="B93" s="51">
        <v>86</v>
      </c>
      <c r="C93" s="47">
        <v>30171512</v>
      </c>
      <c r="D93" s="47" t="s">
        <v>248</v>
      </c>
      <c r="E93" s="47" t="s">
        <v>249</v>
      </c>
      <c r="F93" s="61">
        <v>1</v>
      </c>
      <c r="G93" s="47" t="s">
        <v>180</v>
      </c>
      <c r="H93" s="46">
        <v>1397500</v>
      </c>
      <c r="I93" s="48">
        <v>1397500</v>
      </c>
      <c r="J93" s="49"/>
      <c r="K93" s="50"/>
    </row>
    <row r="94" spans="2:11" ht="124.2" customHeight="1" x14ac:dyDescent="0.25">
      <c r="B94" s="51">
        <v>87</v>
      </c>
      <c r="C94" s="62">
        <v>43223303</v>
      </c>
      <c r="D94" s="62" t="s">
        <v>250</v>
      </c>
      <c r="E94" s="62" t="s">
        <v>251</v>
      </c>
      <c r="F94" s="61">
        <v>1</v>
      </c>
      <c r="G94" s="62" t="s">
        <v>180</v>
      </c>
      <c r="H94" s="46">
        <v>4195400</v>
      </c>
      <c r="I94" s="48">
        <v>4195400</v>
      </c>
      <c r="J94" s="49"/>
      <c r="K94" s="50"/>
    </row>
    <row r="95" spans="2:11" ht="103.2" customHeight="1" x14ac:dyDescent="0.25">
      <c r="B95" s="51">
        <v>88</v>
      </c>
      <c r="C95" s="47">
        <v>24102000</v>
      </c>
      <c r="D95" s="47" t="s">
        <v>252</v>
      </c>
      <c r="E95" s="47" t="s">
        <v>253</v>
      </c>
      <c r="F95" s="61">
        <v>1</v>
      </c>
      <c r="G95" s="47" t="s">
        <v>180</v>
      </c>
      <c r="H95" s="46">
        <v>941500</v>
      </c>
      <c r="I95" s="48">
        <v>941500</v>
      </c>
      <c r="J95" s="49"/>
      <c r="K95" s="50"/>
    </row>
    <row r="96" spans="2:11" ht="35.25" customHeight="1" x14ac:dyDescent="0.3">
      <c r="B96" s="99" t="s">
        <v>75</v>
      </c>
      <c r="C96" s="99"/>
      <c r="D96" s="99"/>
      <c r="E96" s="99"/>
      <c r="F96" s="99"/>
      <c r="G96" s="99"/>
      <c r="H96" s="45"/>
      <c r="I96" s="63">
        <f>SUM(I8:I95)</f>
        <v>39999999.5</v>
      </c>
      <c r="K96" s="63">
        <f>SUM(K8:K95)</f>
        <v>0</v>
      </c>
    </row>
    <row r="97" spans="4:5" ht="23.25" customHeight="1" x14ac:dyDescent="0.25"/>
    <row r="98" spans="4:5" ht="60" customHeight="1" x14ac:dyDescent="0.3">
      <c r="D98" s="43"/>
      <c r="E98" s="44" t="s">
        <v>88</v>
      </c>
    </row>
    <row r="99" spans="4:5" ht="15.6" x14ac:dyDescent="0.25">
      <c r="E99" s="44" t="s">
        <v>89</v>
      </c>
    </row>
    <row r="100" spans="4:5" ht="15.6" x14ac:dyDescent="0.25">
      <c r="D100" s="40"/>
      <c r="E100" s="44" t="s">
        <v>90</v>
      </c>
    </row>
    <row r="101" spans="4:5" ht="15.6" x14ac:dyDescent="0.25">
      <c r="E101" s="44" t="s">
        <v>91</v>
      </c>
    </row>
    <row r="102" spans="4:5" ht="15.6" x14ac:dyDescent="0.25">
      <c r="E102" s="44" t="s">
        <v>92</v>
      </c>
    </row>
  </sheetData>
  <mergeCells count="13">
    <mergeCell ref="J6:K6"/>
    <mergeCell ref="H6:I6"/>
    <mergeCell ref="B96:G96"/>
    <mergeCell ref="C2:G2"/>
    <mergeCell ref="C3:G3"/>
    <mergeCell ref="C4:G4"/>
    <mergeCell ref="C5:G5"/>
    <mergeCell ref="B6:B7"/>
    <mergeCell ref="C6:C7"/>
    <mergeCell ref="D6:D7"/>
    <mergeCell ref="E6:E7"/>
    <mergeCell ref="F6:F7"/>
    <mergeCell ref="G6:G7"/>
  </mergeCells>
  <conditionalFormatting sqref="B6:D6 B7:C7 H7:I96 B8:B95">
    <cfRule type="cellIs" dxfId="3" priority="8" operator="equal">
      <formula>53333</formula>
    </cfRule>
  </conditionalFormatting>
  <conditionalFormatting sqref="F6:G95">
    <cfRule type="cellIs" dxfId="2" priority="2" operator="equal">
      <formula>53333</formula>
    </cfRule>
  </conditionalFormatting>
  <conditionalFormatting sqref="H6">
    <cfRule type="cellIs" dxfId="1" priority="6" operator="equal">
      <formula>53333</formula>
    </cfRule>
  </conditionalFormatting>
  <conditionalFormatting sqref="K96">
    <cfRule type="cellIs" dxfId="0" priority="1" operator="equal">
      <formula>53333</formula>
    </cfRule>
  </conditionalFormatting>
  <pageMargins left="0.7" right="0.7" top="0.75" bottom="0.75" header="0.3" footer="0.3"/>
  <pageSetup paperSize="120" scale="10"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8D3C7E1A789DD42B0D01DE322194289" ma:contentTypeVersion="18" ma:contentTypeDescription="Create a new document." ma:contentTypeScope="" ma:versionID="0a28723bba70a8c42e3089292ea44ec5">
  <xsd:schema xmlns:xsd="http://www.w3.org/2001/XMLSchema" xmlns:xs="http://www.w3.org/2001/XMLSchema" xmlns:p="http://schemas.microsoft.com/office/2006/metadata/properties" xmlns:ns1="http://schemas.microsoft.com/sharepoint/v3" xmlns:ns3="6ff9d430-27ed-4d4e-933b-8d6454c9cedd" xmlns:ns4="1e672739-98fa-4d9f-b8d6-46be201251a0" targetNamespace="http://schemas.microsoft.com/office/2006/metadata/properties" ma:root="true" ma:fieldsID="cc6cdabdd22796bb3ba6e90b4b8a0e80" ns1:_="" ns3:_="" ns4:_="">
    <xsd:import namespace="http://schemas.microsoft.com/sharepoint/v3"/>
    <xsd:import namespace="6ff9d430-27ed-4d4e-933b-8d6454c9cedd"/>
    <xsd:import namespace="1e672739-98fa-4d9f-b8d6-46be201251a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_activity" minOccurs="0"/>
                <xsd:element ref="ns3:MediaServiceLocation"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ff9d430-27ed-4d4e-933b-8d6454c9ce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672739-98fa-4d9f-b8d6-46be201251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6ff9d430-27ed-4d4e-933b-8d6454c9ced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9E9E88-57A6-4E71-A0C5-551DB48B59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ff9d430-27ed-4d4e-933b-8d6454c9cedd"/>
    <ds:schemaRef ds:uri="1e672739-98fa-4d9f-b8d6-46be201251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EEF8D1-CEA0-43AB-BAF6-88A9A1ED6142}">
  <ds:schemaRefs>
    <ds:schemaRef ds:uri="http://schemas.microsoft.com/office/2006/metadata/properties"/>
    <ds:schemaRef ds:uri="http://schemas.microsoft.com/office/infopath/2007/PartnerControls"/>
    <ds:schemaRef ds:uri="http://schemas.microsoft.com/sharepoint/v3"/>
    <ds:schemaRef ds:uri="6ff9d430-27ed-4d4e-933b-8d6454c9cedd"/>
  </ds:schemaRefs>
</ds:datastoreItem>
</file>

<file path=customXml/itemProps3.xml><?xml version="1.0" encoding="utf-8"?>
<ds:datastoreItem xmlns:ds="http://schemas.openxmlformats.org/officeDocument/2006/customXml" ds:itemID="{F74DACFA-6F0F-4F75-A696-59E3825141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SOFTWARE - AJUSTE DE CANTIDADES</vt:lpstr>
      <vt:lpstr>FORMATO OFERTA ECONÓMICA</vt:lpstr>
      <vt:lpstr>'FORMATO OFERTA ECONÓMICA'!Área_de_impresión</vt:lpstr>
      <vt:lpstr>'SOFTWARE - AJUSTE DE CANTIDADES'!Área_de_impresión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Marcelo Rodriguez Rivera</dc:creator>
  <cp:keywords/>
  <dc:description/>
  <cp:lastModifiedBy>Miguel Angel Sotomayor Segrera</cp:lastModifiedBy>
  <cp:revision/>
  <dcterms:created xsi:type="dcterms:W3CDTF">2024-07-14T14:27:14Z</dcterms:created>
  <dcterms:modified xsi:type="dcterms:W3CDTF">2026-05-29T00:59:28Z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2024-07-14T14:28:11Z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cb1449bf-bf23-4821-ac07-a2a874b1556f</vt:lpwstr>
  </property>
  <property fmtid="{D5CDD505-2E9C-101B-9397-08002B2CF9AE}" pid="8" name="MSIP_Label_fc111285-cafa-4fc9-8a9a-bd902089b24f_ContentBits">
    <vt:lpwstr>0</vt:lpwstr>
  </property>
  <property fmtid="{D5CDD505-2E9C-101B-9397-08002B2CF9AE}" pid="9" name="ContentTypeId">
    <vt:lpwstr>0x010100D8D3C7E1A789DD42B0D01DE322194289</vt:lpwstr>
  </property>
</Properties>
</file>