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mc:AlternateContent xmlns:mc="http://schemas.openxmlformats.org/markup-compatibility/2006">
    <mc:Choice Requires="x15">
      <x15ac:absPath xmlns:x15ac="http://schemas.microsoft.com/office/spreadsheetml/2010/11/ac" url="C:\MA E BACKUP\DATOS\Delegacion\Contratacion\2026\INSTALACIONES AIRES\DOCUMENTOS BOGOTA\"/>
    </mc:Choice>
  </mc:AlternateContent>
  <xr:revisionPtr revIDLastSave="0" documentId="13_ncr:1_{BB967B92-8F0F-487A-AB42-1D71EDE11CB6}" xr6:coauthVersionLast="47" xr6:coauthVersionMax="47" xr10:uidLastSave="{00000000-0000-0000-0000-000000000000}"/>
  <bookViews>
    <workbookView xWindow="-120" yWindow="-120" windowWidth="29040" windowHeight="15720" tabRatio="899" firstSheet="3" activeTab="6" xr2:uid="{00000000-000D-0000-FFFF-FFFF00000000}"/>
  </bookViews>
  <sheets>
    <sheet name="Hoja1" sheetId="52" state="hidden" r:id="rId1"/>
    <sheet name="ÁREAS" sheetId="51" state="hidden" r:id="rId2"/>
    <sheet name="ACTA No. 1" sheetId="5" state="hidden" r:id="rId3"/>
    <sheet name="FORMATO ECONOMICO Nº4" sheetId="60" r:id="rId4"/>
    <sheet name="FORMATO 12000 BTU" sheetId="46" r:id="rId5"/>
    <sheet name="FORMATO 24000 BTU  " sheetId="56" r:id="rId6"/>
    <sheet name="FORMATO 36000 BTU   " sheetId="57" r:id="rId7"/>
    <sheet name="CORTE-2" sheetId="53" state="hidden" r:id="rId8"/>
    <sheet name="SUSTITUCION" sheetId="10" state="hidden" r:id="rId9"/>
  </sheets>
  <externalReferences>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7">[9]!_xlbgnm.ane7</definedName>
    <definedName name="_____ane7" localSheetId="5">[9]!_xlbgnm.ane7</definedName>
    <definedName name="_____ane7" localSheetId="6">[9]!_xlbgnm.ane7</definedName>
    <definedName name="_____ane7">[9]!_xlbgnm.ane7</definedName>
    <definedName name="_____ane8" localSheetId="7">[9]!_xlbgnm.ane8</definedName>
    <definedName name="_____ane8" localSheetId="5">[9]!_xlbgnm.ane8</definedName>
    <definedName name="_____ane8" localSheetId="6">[9]!_xlbgnm.ane8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#REF!</definedName>
    <definedName name="_____OCD1">[11]Tablas!#REF!</definedName>
    <definedName name="_____OCI1">[11]Tablas!#REF!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_xlfn.BAHTTEXT" hidden="1">#NAME?</definedName>
    <definedName name="____AFC1">[6]INV!$A$25:$D$28</definedName>
    <definedName name="____AFC3">[6]INV!$F$25:$I$28</definedName>
    <definedName name="____AFC5">[6]INV!$K$25:$N$28</definedName>
    <definedName name="____ane7" localSheetId="7">[13]!_xlbgnm.ane7</definedName>
    <definedName name="____ane7" localSheetId="5">[13]!_xlbgnm.ane7</definedName>
    <definedName name="____ane7" localSheetId="6">[13]!_xlbgnm.ane7</definedName>
    <definedName name="____ane7">[13]!_xlbgnm.ane7</definedName>
    <definedName name="____ane8" localSheetId="7">[13]!_xlbgnm.ane8</definedName>
    <definedName name="____ane8" localSheetId="5">[13]!_xlbgnm.ane8</definedName>
    <definedName name="____ane8" localSheetId="6">[13]!_xlbgnm.ane8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#REF!</definedName>
    <definedName name="____OCD1">[11]Tablas!#REF!</definedName>
    <definedName name="____OCI1">[11]Tablas!#REF!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_xlfn.BAHTTEXT" hidden="1">#NAME?</definedName>
    <definedName name="___AFC1">[6]INV!$A$25:$D$28</definedName>
    <definedName name="___AFC3">[6]INV!$F$25:$I$28</definedName>
    <definedName name="___AFC5">[6]INV!$K$25:$N$28</definedName>
    <definedName name="___ane7" localSheetId="7">[15]!_xlbgnm.ane7</definedName>
    <definedName name="___ane7" localSheetId="5">[15]!_xlbgnm.ane7</definedName>
    <definedName name="___ane7" localSheetId="6">[15]!_xlbgnm.ane7</definedName>
    <definedName name="___ane7">[15]!_xlbgnm.ane7</definedName>
    <definedName name="___ane8" localSheetId="7">[15]!_xlbgnm.ane8</definedName>
    <definedName name="___ane8" localSheetId="5">[15]!_xlbgnm.ane8</definedName>
    <definedName name="___ane8" localSheetId="6">[15]!_xlbgnm.ane8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#REF!</definedName>
    <definedName name="___OCD1">[11]Tablas!#REF!</definedName>
    <definedName name="___OCI1">[11]Tablas!#REF!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_xlfn.BAHTTEXT" hidden="1">#NAME?</definedName>
    <definedName name="__123Graph_A" hidden="1">[17]G.G!#REF!</definedName>
    <definedName name="__123Graph_AGraph2" hidden="1">[17]G.G!#REF!</definedName>
    <definedName name="__123Graph_B" hidden="1">#REF!</definedName>
    <definedName name="__123Graph_X" hidden="1">[17]G.G!#REF!</definedName>
    <definedName name="__AFC1">[6]INV!$A$25:$D$28</definedName>
    <definedName name="__AFC3">[6]INV!$F$25:$I$28</definedName>
    <definedName name="__AFC5">[6]INV!$K$25:$N$28</definedName>
    <definedName name="__ane7" localSheetId="7">[13]!_xlbgnm.ane7</definedName>
    <definedName name="__ane7" localSheetId="5">[13]!_xlbgnm.ane7</definedName>
    <definedName name="__ane7" localSheetId="6">[13]!_xlbgnm.ane7</definedName>
    <definedName name="__ane7">[13]!_xlbgnm.ane7</definedName>
    <definedName name="__ane8" localSheetId="7">[13]!_xlbgnm.ane8</definedName>
    <definedName name="__ane8" localSheetId="5">[13]!_xlbgnm.ane8</definedName>
    <definedName name="__ane8" localSheetId="6">[13]!_xlbgnm.ane8</definedName>
    <definedName name="__ane8">[13]!_xlbgnm.ane8</definedName>
    <definedName name="__Atp2">[18]EMPRESA!$F$22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[0]!ERR</definedName>
    <definedName name="__FS01">[0]!ERR</definedName>
    <definedName name="__ICP1">[11]Tablas!#REF!</definedName>
    <definedName name="__key2" hidden="1">[19]INST!#REF!</definedName>
    <definedName name="__key21" hidden="1">[8]INST!#REF!</definedName>
    <definedName name="__key3" hidden="1">#REF!</definedName>
    <definedName name="__key31" hidden="1">#REF!</definedName>
    <definedName name="__LEY80">#REF!</definedName>
    <definedName name="__MA2">#REF!</definedName>
    <definedName name="__mun2">[20]PESOS!#REF!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[11]Tablas!#REF!</definedName>
    <definedName name="__OCI1">[11]Tablas!#REF!</definedName>
    <definedName name="__Pa1">'[21]Paral. 1'!$E$1:$E$65536</definedName>
    <definedName name="__Pa2">'[21]Paral. 2'!$E$1:$E$65536</definedName>
    <definedName name="__Pa3">'[21]Paral. 3'!$E$1:$E$65536</definedName>
    <definedName name="__Pa4">[21]Paral.4!$E$1:$E$65536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_xlfn.BAHTTEXT" hidden="1">#NAME?</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 hidden="1">{"via1",#N/A,TRUE,"general";"via2",#N/A,TRUE,"general";"via3",#N/A,TRUE,"general"}</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15"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7">[13]!_xlbgnm.ane7</definedName>
    <definedName name="_ane7" localSheetId="5">[13]!_xlbgnm.ane7</definedName>
    <definedName name="_ane7" localSheetId="6">[13]!_xlbgnm.ane7</definedName>
    <definedName name="_ane7">[13]!_xlbgnm.ane7</definedName>
    <definedName name="_ane8" localSheetId="7">[13]!_xlbgnm.ane8</definedName>
    <definedName name="_ane8" localSheetId="5">[13]!_xlbgnm.ane8</definedName>
    <definedName name="_ane8" localSheetId="6">[13]!_xlbgnm.ane8</definedName>
    <definedName name="_ane8">[13]!_xlbgnm.ane8</definedName>
    <definedName name="_APU221">#REF!</definedName>
    <definedName name="_APU465" localSheetId="7">[22]!absc</definedName>
    <definedName name="_APU465" localSheetId="5">[22]!absc</definedName>
    <definedName name="_APU465" localSheetId="6">[22]!absc</definedName>
    <definedName name="_APU465">[22]!absc</definedName>
    <definedName name="_Atp2">[18]EMPRESA!$F$22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localSheetId="4" hidden="1">#REF!</definedName>
    <definedName name="_Fill" localSheetId="5" hidden="1">#REF!</definedName>
    <definedName name="_Fill" localSheetId="6" hidden="1">#REF!</definedName>
    <definedName name="_Fill" hidden="1">#REF!</definedName>
    <definedName name="_xlnm._FilterDatabase" localSheetId="2" hidden="1">'ACTA No. 1'!$B$4:$Q$37</definedName>
    <definedName name="_xlnm._FilterDatabase" localSheetId="4" hidden="1">'FORMATO 12000 BTU'!$B$15:$K$38</definedName>
    <definedName name="_xlnm._FilterDatabase" localSheetId="5" hidden="1">'FORMATO 24000 BTU  '!$B$15:$K$38</definedName>
    <definedName name="_xlnm._FilterDatabase" localSheetId="6" hidden="1">'FORMATO 36000 BTU   '!$B$15:$K$38</definedName>
    <definedName name="_xlnm._FilterDatabase" hidden="1">#REF!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[11]Tablas!#REF!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[23]INST!#REF!</definedName>
    <definedName name="_Key2" hidden="1">#REF!</definedName>
    <definedName name="_Key21" hidden="1">#REF!</definedName>
    <definedName name="_key3" hidden="1">#REF!</definedName>
    <definedName name="_key31" hidden="1">#REF!</definedName>
    <definedName name="_key4" hidden="1">#REF!</definedName>
    <definedName name="_key9000"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es1">#REF!</definedName>
    <definedName name="_Mes2">#REF!</definedName>
    <definedName name="_Mes3">#REF!</definedName>
    <definedName name="_Mes4">#REF!</definedName>
    <definedName name="_MOD1">#REF!</definedName>
    <definedName name="_mun2">[20]PESOS!#REF!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[11]Tablas!#REF!</definedName>
    <definedName name="_OCI1">[11]Tablas!#REF!</definedName>
    <definedName name="_Order1" hidden="1">255</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'[21]Paral. 1'!$E$1:$E$65536</definedName>
    <definedName name="_Pa2">'[21]Paral. 2'!$E$1:$E$65536</definedName>
    <definedName name="_Pa3">'[21]Paral. 3'!$E$1:$E$65536</definedName>
    <definedName name="_Pa4">[21]Paral.4!$E$1:$E$65536</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cenchg1" hidden="1">#REF!</definedName>
    <definedName name="_Sort" hidden="1">[21]Hoja1!$A$14:$O$70</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'[24]DUB-823'!#REF!</definedName>
    <definedName name="A_1">#REF!</definedName>
    <definedName name="A_ARCINIEGAS">#REF!</definedName>
    <definedName name="A_impresión_IM">#REF!</definedName>
    <definedName name="A_PPTO">#REF!</definedName>
    <definedName name="A_PPTO_EXPAN">[25]PPTO!$B$1377:$AB$3465</definedName>
    <definedName name="A18A200">[26]ESPEC!#REF!</definedName>
    <definedName name="a2a" hidden="1">{"TAB1",#N/A,TRUE,"GENERAL";"TAB2",#N/A,TRUE,"GENERAL";"TAB3",#N/A,TRUE,"GENERAL";"TAB4",#N/A,TRUE,"GENERAL";"TAB5",#N/A,TRUE,"GENERAL"}</definedName>
    <definedName name="aa">[0]!ERR</definedName>
    <definedName name="AAA">[0]!ERR</definedName>
    <definedName name="aaaaaa">[27]otros!$C$5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sc1" localSheetId="7">[28]!absc</definedName>
    <definedName name="absc1" localSheetId="5">[28]!absc</definedName>
    <definedName name="absc1" localSheetId="6">[28]!absc</definedName>
    <definedName name="absc1">[28]!absc</definedName>
    <definedName name="ac">#REF!</definedName>
    <definedName name="AccessDatabase" hidden="1">"A:\SAIN.mdb"</definedName>
    <definedName name="acpm">5000</definedName>
    <definedName name="ACT">#REF!</definedName>
    <definedName name="ACT_COMP">#REF!</definedName>
    <definedName name="ACT_COMP2">#REF!</definedName>
    <definedName name="ACT_CONT">#REF!</definedName>
    <definedName name="ACT_CONT2">#REF!</definedName>
    <definedName name="ACTIVIDAD">[29]ACTIV!$A:$IV</definedName>
    <definedName name="Actividades">'[30]Item+Ppto'!$A$9:$F$39</definedName>
    <definedName name="ACTV">#REF!</definedName>
    <definedName name="acumulado">'[31]Reservas de Petróleo'!$A$2,'[31]Reservas de Petróleo'!$A$1,'[31]Reservas de Petróleo'!$D$4,'[31]Reservas de Petróleo'!$E$1:$E$65536</definedName>
    <definedName name="ad">#REF!</definedName>
    <definedName name="adasd">#REF!</definedName>
    <definedName name="ADFGSDB" hidden="1">{"via1",#N/A,TRUE,"general";"via2",#N/A,TRUE,"general";"via3",#N/A,TRUE,"general"}</definedName>
    <definedName name="ADM">[27]otros!$C$2</definedName>
    <definedName name="administrador">[32]Informacion!$B$15</definedName>
    <definedName name="ADMON">#REF!</definedName>
    <definedName name="ADMON1">#REF!</definedName>
    <definedName name="adoc1" localSheetId="7">[28]!absc</definedName>
    <definedName name="adoc1" localSheetId="5">[28]!absc</definedName>
    <definedName name="adoc1" localSheetId="6">[28]!absc</definedName>
    <definedName name="adoc1">[28]!absc</definedName>
    <definedName name="ADOC125" localSheetId="7">[33]!absc</definedName>
    <definedName name="ADOC125" localSheetId="5">[33]!absc</definedName>
    <definedName name="ADOC125" localSheetId="6">[33]!absc</definedName>
    <definedName name="ADOC125">[33]!absc</definedName>
    <definedName name="adoq" localSheetId="7">[34]!absc</definedName>
    <definedName name="adoq" localSheetId="5">[34]!absc</definedName>
    <definedName name="adoq" localSheetId="6">[34]!absc</definedName>
    <definedName name="adoq">[34]!absc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7">[35]!absc</definedName>
    <definedName name="alc" localSheetId="5">[35]!absc</definedName>
    <definedName name="alc" localSheetId="6">[35]!absc</definedName>
    <definedName name="alc">[35]!absc</definedName>
    <definedName name="AlcanceProyecto">#REF!</definedName>
    <definedName name="ALM">#REF!</definedName>
    <definedName name="ALTO">[36]Tabla!$A$1:$A$5</definedName>
    <definedName name="Amount">#REF!</definedName>
    <definedName name="ANCLAJE">'[37]MC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[38]COMPARATIVO!#REF!</definedName>
    <definedName name="anexo8">#REF!</definedName>
    <definedName name="anexo9">#REF!</definedName>
    <definedName name="anexů7">#REF!</definedName>
    <definedName name="AntCach">#REF!</definedName>
    <definedName name="ANTIC">#REF!</definedName>
    <definedName name="AnticAdic">#REF!</definedName>
    <definedName name="ANTICIPO">[39]BASES!$B$33</definedName>
    <definedName name="AÑO">[27]PRESUPUESTO!$D$13</definedName>
    <definedName name="AÑOWUIE">'[40]Res-Accide-10'!$R$2:$R$7</definedName>
    <definedName name="apaiy">#REF!</definedName>
    <definedName name="APELLIDOS">#REF!</definedName>
    <definedName name="API">#REF!</definedName>
    <definedName name="APU" localSheetId="7">[41]!absc</definedName>
    <definedName name="APU" localSheetId="5">[41]!absc</definedName>
    <definedName name="APU" localSheetId="6">[41]!absc</definedName>
    <definedName name="APU">[41]!absc</definedName>
    <definedName name="APU_directos">#REF!</definedName>
    <definedName name="APU221.1">#REF!</definedName>
    <definedName name="APU221.2">#REF!</definedName>
    <definedName name="apuapu">#REF!</definedName>
    <definedName name="apumats">#REF!</definedName>
    <definedName name="apus">#REF!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'ACTA No. 1'!$A$1:$S$172</definedName>
    <definedName name="_xlnm.Print_Area" localSheetId="7">'CORTE-2'!$A$1:$I$149</definedName>
    <definedName name="_xlnm.Print_Area" localSheetId="4">'FORMATO 12000 BTU'!$A$1:$J$64</definedName>
    <definedName name="_xlnm.Print_Area" localSheetId="5">'FORMATO 24000 BTU  '!$A$1:$J$64</definedName>
    <definedName name="_xlnm.Print_Area" localSheetId="6">'FORMATO 36000 BTU   '!$A$1:$J$64</definedName>
    <definedName name="_xlnm.Print_Area">#REF!</definedName>
    <definedName name="AreaLimpiar">'[42]Info-Portaf'!$N$4,'[42]Info-Portaf'!$C$10:$AE$24,'[42]Info-Portaf'!$C$26:$AE$28,'[42]Info-Portaf'!$C$31:$AE$40,'[42]Info-Portaf'!$C$41:$H$41,'[42]Info-Portaf'!$C$42:$AE$51,'[42]Info-Portaf'!$C$53:$AE$54,'[42]Info-Portaf'!$C$57:$AE$57,'[42]Info-Portaf'!$C$59:$AE$59,'[42]Info-Portaf'!$B$10:$B$61</definedName>
    <definedName name="Areatotal">#REF!</definedName>
    <definedName name="Aref">#REF!</definedName>
    <definedName name="armuve">[0]!ERR</definedName>
    <definedName name="ARP">#REF!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7">MODULO10.auto_abrir</definedName>
    <definedName name="_xlnm.Auto_Open" localSheetId="5">MODULO10.auto_abrir</definedName>
    <definedName name="_xlnm.Auto_Open" localSheetId="6">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'[10]DATOS CONTRATO'!$E$18</definedName>
    <definedName name="auxalimentacion">[43]CONTRATO!$E$18</definedName>
    <definedName name="AuxCom">'[10]DATOS CONTRATO'!$I$16</definedName>
    <definedName name="auxcomisariato">[43]CONTRATO!$I$16</definedName>
    <definedName name="AuxDot">'[10]DATOS CONTRATO'!$I$17</definedName>
    <definedName name="auxdotacion">[43]CONTRATO!$I$17</definedName>
    <definedName name="AuxHab">'[10]DATOS CONTRATO'!$E$17</definedName>
    <definedName name="auxhabi">[44]CONTRATO!$E$17</definedName>
    <definedName name="auxhabitacion">[43]CONTRATO!$E$17</definedName>
    <definedName name="auxtransporte">[43]CONTRATO!$E$16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[36]Tabla!$A$1:$A$5</definedName>
    <definedName name="balance" hidden="1">[45]G.G!#REF!</definedName>
    <definedName name="Base">#REF!</definedName>
    <definedName name="Base_datos_IM">#REF!</definedName>
    <definedName name="base1">#REF!</definedName>
    <definedName name="base2">#REF!</definedName>
    <definedName name="basedatos">[46]Hoja1!$A$4:$BZ$55</definedName>
    <definedName name="_xlnm.Database">#REF!</definedName>
    <definedName name="BaseDeDatos1">#REF!</definedName>
    <definedName name="basep">[47]PRESUPUESTAL!$A$4:$P$190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ATOS">#REF!</definedName>
    <definedName name="BDD">#REF!</definedName>
    <definedName name="BDFB" hidden="1">{"via1",#N/A,TRUE,"general";"via2",#N/A,TRUE,"general";"via3",#N/A,TRUE,"general"}</definedName>
    <definedName name="BDFFGF4" localSheetId="7">[13]!_xlbgnm.ane7</definedName>
    <definedName name="BDFFGF4" localSheetId="5">[13]!_xlbgnm.ane7</definedName>
    <definedName name="BDFFGF4" localSheetId="6">[13]!_xlbgnm.ane7</definedName>
    <definedName name="BDFFGF4">[13]!_xlbgnm.ane7</definedName>
    <definedName name="BDFGDG" hidden="1">{"TAB1",#N/A,TRUE,"GENERAL";"TAB2",#N/A,TRUE,"GENERAL";"TAB3",#N/A,TRUE,"GENERAL";"TAB4",#N/A,TRUE,"GENERAL";"TAB5",#N/A,TRUE,"GENERAL"}</definedName>
    <definedName name="bdppto">#REF!</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'[48]Ejecutado%'!#REF!</definedName>
    <definedName name="blEjecutadoPorcen">'[48]Ejecutado$'!$D$1:$CE$45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'[48]Programado$'!$I$1:$CK$45</definedName>
    <definedName name="blReferenciaInforme">#REF!</definedName>
    <definedName name="bn">#REF!</definedName>
    <definedName name="Bombas">#REF!</definedName>
    <definedName name="BONO">#REF!</definedName>
    <definedName name="BORDER1">[49]steel!#REF!</definedName>
    <definedName name="BORDET">#REF!</definedName>
    <definedName name="BORSHE">'[3]7422CW00'!#REF!</definedName>
    <definedName name="BORSUM">'[3]7422CW00'!#REF!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[50]medelo!$D$37</definedName>
    <definedName name="bt" hidden="1">{"via1",#N/A,TRUE,"general";"via2",#N/A,TRUE,"general";"via3",#N/A,TRUE,"general"}</definedName>
    <definedName name="BTYJHTR" hidden="1">{"TAB1",#N/A,TRUE,"GENERAL";"TAB2",#N/A,TRUE,"GENERAL";"TAB3",#N/A,TRUE,"GENERAL";"TAB4",#N/A,TRUE,"GENERAL";"TAB5",#N/A,TRUE,"GENERAL"}</definedName>
    <definedName name="BuiltIn_Print_Area">'[51]Form5 _Pág_ 1'!#REF!</definedName>
    <definedName name="BuiltIn_Print_Area___0">'[51]Form5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[52]corte_ObraNegra!$L$12,[52]corte_ObraNegra!$N$12,[52]corte_ObraNegra!$P$12,[52]corte_ObraNegra!$R$12,[52]corte_ObraNegra!$T$12,[52]corte_ObraNegra!$V$12,[52]corte_ObraNegra!$X$12,[52]corte_ObraNegra!$Z$12,[52]corte_ObraNegra!$AB$12,[52]corte_ObraNegra!$AD$12,[52]corte_ObraNegra!$AF$12,[52]corte_ObraNegra!$AH$12</definedName>
    <definedName name="CANTIDAD">#REF!</definedName>
    <definedName name="cantidades">#REF!</definedName>
    <definedName name="Cantidades2">#REF!</definedName>
    <definedName name="cantidadespunt">'[53]2'!$A$9:$AI$97</definedName>
    <definedName name="CantObraDefinitiva" hidden="1">{"SUMINISTRO E INSTALACIÓN CANALETAS L=7.50"}</definedName>
    <definedName name="cantsBACKUP" hidden="1">{"SUMINISTRO E INSTALACIÓN CANALETAS L=7.50"}</definedName>
    <definedName name="CAP">#REF!</definedName>
    <definedName name="CAPAC._HSE">#REF!</definedName>
    <definedName name="CARGA">#REF!</definedName>
    <definedName name="CARGOS">#REF!</definedName>
    <definedName name="carlos" localSheetId="7">MODULO10.auto_abrir</definedName>
    <definedName name="carlos" localSheetId="5">MODULO10.auto_abrir</definedName>
    <definedName name="carlos" localSheetId="6">MODULO10.auto_abrir</definedName>
    <definedName name="carlos">MODULO10.auto_abrir</definedName>
    <definedName name="CARRO">#REF!</definedName>
    <definedName name="CBLES">#REF!</definedName>
    <definedName name="CBLES1">#REF!</definedName>
    <definedName name="CBRDISEÑO">[54]SECTORIZACIÓN!$A$12:$G$20</definedName>
    <definedName name="CBWorkbookPriority" hidden="1">-1602700874</definedName>
    <definedName name="CC">[55]Personalizar!$G$22:$G$25</definedName>
    <definedName name="ccccc" hidden="1">{"TAB1",#N/A,TRUE,"GENERAL";"TAB2",#N/A,TRUE,"GENERAL";"TAB3",#N/A,TRUE,"GENERAL";"TAB4",#N/A,TRUE,"GENERAL";"TAB5",#N/A,TRUE,"GENERAL"}</definedName>
    <definedName name="CCCCCC">'[56]A. P. U.'!#REF!</definedName>
    <definedName name="CCT">#REF!</definedName>
    <definedName name="ccto210">#REF!</definedName>
    <definedName name="cd">#REF!</definedName>
    <definedName name="CDA">#REF!</definedName>
    <definedName name="cdcdc" hidden="1">{"via1",#N/A,TRUE,"general";"via2",#N/A,TRUE,"general";"via3",#N/A,TRUE,"general"}</definedName>
    <definedName name="CDctrl">[57]CDItem!$G$8</definedName>
    <definedName name="CDE">#REF!</definedName>
    <definedName name="cdfgrtfd" hidden="1">#REF!</definedName>
    <definedName name="cdretuiojhf" hidden="1">#REF!</definedName>
    <definedName name="ceerf" hidden="1">{"TAB1",#N/A,TRUE,"GENERAL";"TAB2",#N/A,TRUE,"GENERAL";"TAB3",#N/A,TRUE,"GENERAL";"TAB4",#N/A,TRUE,"GENERAL";"TAB5",#N/A,TRUE,"GENERAL"}</definedName>
    <definedName name="CEMENTO">[58]Insum!$A$3:$H$63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NCUENTA">#REF!,#REF!</definedName>
    <definedName name="CISNEROS">#REF!</definedName>
    <definedName name="cjsa" hidden="1">#REF!</definedName>
    <definedName name="CL">#REF!</definedName>
    <definedName name="cmf">[59]Hoja1!$C$27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ds">#REF!</definedName>
    <definedName name="cogvsiruj">[38]COMPARATIVO!#REF!</definedName>
    <definedName name="COLON">#REF!</definedName>
    <definedName name="ColTap">'[21]Coloc. e Interc. Tapones'!$E$1:$E$65536</definedName>
    <definedName name="Com">'[43]LIQUIDA-NOMINA'!$AL$4</definedName>
    <definedName name="COMIDA">#REF!</definedName>
    <definedName name="Compresores">#REF!</definedName>
    <definedName name="ConseqCat">0</definedName>
    <definedName name="ConseqForMitRisk">3</definedName>
    <definedName name="ConsMaestro" hidden="1">#REF!</definedName>
    <definedName name="CONT">'[60]DATOS CONTRATO'!$G$13</definedName>
    <definedName name="Contratante">'[10]DATOS CONTRATO'!$E$6</definedName>
    <definedName name="CONTRATO">[43]CONTRATO!$E$8</definedName>
    <definedName name="Control" hidden="1">#REF!</definedName>
    <definedName name="COPIA">[0]!ERR</definedName>
    <definedName name="COPIA1">#REF!</definedName>
    <definedName name="COPIA2">#REF!</definedName>
    <definedName name="copiao4">[0]!ERR</definedName>
    <definedName name="corri">[0]!ERR</definedName>
    <definedName name="COSTO_FRENTE">[61]BITACORA!$E$1:$E$65536</definedName>
    <definedName name="costo2" hidden="1">#REF!</definedName>
    <definedName name="COSTODIRECTO">#REF!</definedName>
    <definedName name="COSTOS">[62]TARIFAS!$A$1:$F$52</definedName>
    <definedName name="COTIZACIONES" hidden="1">{"'dir.g'!$A$1","'Horarios'!$A$4:$D$5"}</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[63]civ_roma!$C$803:$G$804</definedName>
    <definedName name="_xlnm.Criteria">#REF!</definedName>
    <definedName name="Criterios_IM">'[3]7422CW00'!#REF!</definedName>
    <definedName name="Criticidad">[64]Tabla!$A$1:$A$5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[0]!ERR</definedName>
    <definedName name="CUBS">#REF!</definedName>
    <definedName name="CUNET" hidden="1">{"via1",#N/A,TRUE,"general";"via2",#N/A,TRUE,"general";"via3",#N/A,TRUE,"general"}</definedName>
    <definedName name="CURVA_S">#REF!</definedName>
    <definedName name="Customize" localSheetId="7">[55]!Customize</definedName>
    <definedName name="Customize" localSheetId="5">[55]!Customize</definedName>
    <definedName name="Customize" localSheetId="6">[55]!Customize</definedName>
    <definedName name="Customize">[55]!Customize</definedName>
    <definedName name="cv">#REF!</definedName>
    <definedName name="CVa">'[21]Cambio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#REF!</definedName>
    <definedName name="D_1">#REF!</definedName>
    <definedName name="DAFT">#REF!</definedName>
    <definedName name="DANODO">#REF!</definedName>
    <definedName name="DANODOF">#REF!</definedName>
    <definedName name="DANODOFT">#REF!</definedName>
    <definedName name="dario">'[24]GPI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[63]civ_roma!$C$9:$G$799</definedName>
    <definedName name="DATO1">'[65]46'!$D$3:$CK$429</definedName>
    <definedName name="datos">#REF!</definedName>
    <definedName name="Datosecc">#REF!</definedName>
    <definedName name="DBASE1">#REF!</definedName>
    <definedName name="DBASE2">#REF!</definedName>
    <definedName name="DBASE3">#REF!</definedName>
    <definedName name="DBASIC">#REF!</definedName>
    <definedName name="dbfdfbi" hidden="1">{"TAB1",#N/A,TRUE,"GENERAL";"TAB2",#N/A,TRUE,"GENERAL";"TAB3",#N/A,TRUE,"GENERAL";"TAB4",#N/A,TRUE,"GENERAL";"TAB5",#N/A,TRUE,"GENERAL"}</definedName>
    <definedName name="Dbgcm">#REF!</definedName>
    <definedName name="dc">#REF!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'[66]Pta a tierra'!#REF!</definedName>
    <definedName name="DCSDCTV" hidden="1">{"via1",#N/A,TRUE,"general";"via2",#N/A,TRUE,"general";"via3",#N/A,TRUE,"general"}</definedName>
    <definedName name="dd">#REF!</definedName>
    <definedName name="DDD">#REF!</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hidden="1">{"TAB1",#N/A,TRUE,"GENERAL";"TAB2",#N/A,TRUE,"GENERAL";"TAB3",#N/A,TRUE,"GENERAL";"TAB4",#N/A,TRUE,"GENERAL";"TAB5",#N/A,TRUE,"GENERAL"}</definedName>
    <definedName name="dedicacion">#REF!</definedName>
    <definedName name="defd" hidden="1">{"via1",#N/A,TRUE,"general";"via2",#N/A,TRUE,"general";"via3",#N/A,TRUE,"general"}</definedName>
    <definedName name="demanto">#REF!</definedName>
    <definedName name="DEMOLICIÓN">'[67]BASE-LISTAS'!$B$24:$B$29</definedName>
    <definedName name="DEP_VPR_GRM">#REF!</definedName>
    <definedName name="DEP_VPR_GRN">#REF!</definedName>
    <definedName name="DEP_VPR_GRS">#REF!</definedName>
    <definedName name="DEP_VPR_GTP">#REF!</definedName>
    <definedName name="DEP_VPR_NA">#REF!</definedName>
    <definedName name="DEPEND">[64]Tabla!$B$1:$B$397</definedName>
    <definedName name="DEPENDENCIA">[64]Tabla!$B$1:$B$397</definedName>
    <definedName name="DEPENDENCIAS">[64]Tabla!$B$1:$B$397</definedName>
    <definedName name="DERFE">#REF!</definedName>
    <definedName name="desarrolladas">'[31]Reservas de Petróleo'!$A$2,'[31]Reservas de Petróleo'!$A$1,'[31]Reservas de Petróleo'!$D$4,'[31]Reservas de Petróleo'!$F$1:$F$65536</definedName>
    <definedName name="DESCUNMI">#REF!</definedName>
    <definedName name="DEST_ART">[49]steel!#REF!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[68]Cronograma!#REF!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[55]Personalizar!$E$22</definedName>
    <definedName name="dflt2">[55]Personalizar!$E$23</definedName>
    <definedName name="dflt3">[55]Personalizar!$D$24</definedName>
    <definedName name="dflt4">[55]Personalizar!$E$26</definedName>
    <definedName name="dflt5">[55]Personalizar!$E$27</definedName>
    <definedName name="dflt6">[55]Personalizar!$D$28</definedName>
    <definedName name="dflt7">[55]Personalizar!$G$27</definedName>
    <definedName name="dfre" hidden="1">#REF!</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[69]DIARIO!$A$2:$A$55</definedName>
    <definedName name="Diámetro">#REF!</definedName>
    <definedName name="diámetroft">#REF!</definedName>
    <definedName name="diametros">#REF!</definedName>
    <definedName name="diferencia">'[70]MEDIA GEOMETRICA'!$J$8,'[70]MEDIA GEOMETRICA'!$N$8,'[70]MEDIA GEOMETRICA'!$R$8,'[70]MEDIA GEOMETRICA'!$V$8,'[70]MEDIA GEOMETRICA'!$Z$8,'[70]MEDIA GEOMETRICA'!$AD$8,'[70]MEDIA GEOMETRICA'!$AH$8,'[70]MEDIA GEOMETRICA'!$AL$8,'[70]MEDIA GEOMETRICA'!#REF!,'[70]MEDIA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[43]EMPRESA!$F$14</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[71]CÁLCULOS!$H$34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hidden="1">{"via1",#N/A,TRUE,"general";"via2",#N/A,TRUE,"general";"via3",#N/A,TRUE,"general"}</definedName>
    <definedName name="DS">[68]Cronograma!#REF!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[72]EMPRESA!$I$25</definedName>
    <definedName name="DsctoPension">[72]EMPRESA!$I$23</definedName>
    <definedName name="DsctoSalud">[72]EMPRESA!$I$24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hidden="1">{"via1",#N/A,TRUE,"general";"via2",#N/A,TRUE,"general";"via3",#N/A,TRUE,"general"}</definedName>
    <definedName name="DWQ">#REF!</definedName>
    <definedName name="dxfgg" hidden="1">{"via1",#N/A,TRUE,"general";"via2",#N/A,TRUE,"general";"via3",#N/A,TRUE,"general"}</definedName>
    <definedName name="E">#REF!</definedName>
    <definedName name="E_PPTO">#REF!</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DICAR">#REF!</definedName>
    <definedName name="EE">[0]!ERR</definedName>
    <definedName name="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[27]PRESUPUESTO!$E$7</definedName>
    <definedName name="Ejecutivo">'[73]Info Ejec'!$A$1:$AV$153</definedName>
    <definedName name="ELIMINACIONPROYC">#REF!</definedName>
    <definedName name="emanto">#REF!</definedName>
    <definedName name="eme">[0]!ERR</definedName>
    <definedName name="EMPLEADO">#REF!</definedName>
    <definedName name="EMPRESA">#REF!</definedName>
    <definedName name="EMULSION">#REF!</definedName>
    <definedName name="End_Bal">#REF!</definedName>
    <definedName name="ene">#REF!</definedName>
    <definedName name="Ensayos">#REF!</definedName>
    <definedName name="ENTRADASP">#REF!</definedName>
    <definedName name="EPECIALIDAD_SIDOE">[12]Tablas!#REF!</definedName>
    <definedName name="EQU">#REF!</definedName>
    <definedName name="equip">#REF!</definedName>
    <definedName name="EQUIPO">[74]INSUMOS!$A$302:$D$352</definedName>
    <definedName name="EQUIPO1">#REF!</definedName>
    <definedName name="Equipos">#REF!</definedName>
    <definedName name="EQUIPOS1">#REF!</definedName>
    <definedName name="eqw" hidden="1">{"via1",#N/A,TRUE,"general";"via2",#N/A,TRUE,"general";"via3",#N/A,TRUE,"general"}</definedName>
    <definedName name="ERE_ART">[49]steel!$B$8:$B$47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CUELA">#REF!</definedName>
    <definedName name="ESE">#REF!</definedName>
    <definedName name="ESPE">#REF!</definedName>
    <definedName name="ESPECIFICACION">#REF!</definedName>
    <definedName name="Especificación">#REF!</definedName>
    <definedName name="ESTA">#REF!</definedName>
    <definedName name="ESTACION">#REF!</definedName>
    <definedName name="ESTADO_BIEN">#REF!</definedName>
    <definedName name="Estados">#REF!</definedName>
    <definedName name="Estimate_Factor">1</definedName>
    <definedName name="ESTRAE">'[3]7422CW00'!#REF!</definedName>
    <definedName name="ESTRU">[75]Estructura!$C$7:$E$2570</definedName>
    <definedName name="ESTRUCTURA" hidden="1">{#N/A,#N/A,TRUE,"INGENIERIA";#N/A,#N/A,TRUE,"COMPRAS";#N/A,#N/A,TRUE,"DIRECCION";#N/A,#N/A,TRUE,"RESUMEN"}</definedName>
    <definedName name="ESTRUCTURAS">[76]Hoja3!$B$7:$B$15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[24]SKJ452!#REF!</definedName>
    <definedName name="Excel_BuiltIn_Print_Titles_11">[24]ITA878!#REF!</definedName>
    <definedName name="Excel_BuiltIn_Print_Titles_12">'[24]AEA-944'!#REF!</definedName>
    <definedName name="Excel_BuiltIn_Print_Titles_13">'[24]DUB-823'!#REF!</definedName>
    <definedName name="Excel_BuiltIn_Print_Titles_14">'[24]GPI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[24]XXJ617!#REF!</definedName>
    <definedName name="Excel_BuiltIn_Print_Titles_20">#REF!</definedName>
    <definedName name="Excel_BuiltIn_Print_Titles_21">[24]SNG_855!#REF!</definedName>
    <definedName name="Excel_BuiltIn_Print_Titles_23">#REF!</definedName>
    <definedName name="Excel_BuiltIn_Print_Titles_3">#REF!</definedName>
    <definedName name="Excel_BuiltIn_Print_Titles_5">'[24]VEA 374'!#REF!</definedName>
    <definedName name="Excel_BuiltIn_Print_Titles_5_XX">'[24]VEA 374'!#REF!</definedName>
    <definedName name="Excel_BuiltIn_Print_Titles_6">#REF!</definedName>
    <definedName name="Excel_BuiltIn_Print_Titles_7">[24]HFB024!#REF!</definedName>
    <definedName name="Excel_BuiltIn_Print_Titles_8">#REF!</definedName>
    <definedName name="Excel_BuiltIn_Print_Titles_9">[24]PAJ825!#REF!</definedName>
    <definedName name="EXCROC">'[77]Análisis de precios'!$H$52</definedName>
    <definedName name="ExtensionCoordinador">#REF!</definedName>
    <definedName name="Extra_Pay">#REF!</definedName>
    <definedName name="Extracción_IM">#REF!</definedName>
    <definedName name="Extras">'[43]LIQUIDA-NOMINA'!$AH$4</definedName>
    <definedName name="F._INGRESO">#REF!</definedName>
    <definedName name="F._RETIRO">#REF!</definedName>
    <definedName name="F.L">#REF!</definedName>
    <definedName name="f.s">#REF!</definedName>
    <definedName name="FAC" hidden="1">#REF!</definedName>
    <definedName name="Facilidades">#REF!</definedName>
    <definedName name="factor">#REF!</definedName>
    <definedName name="FACTURADO">'[78]Itemes Renovación'!#REF!</definedName>
    <definedName name="FAHESA">#REF!</definedName>
    <definedName name="FAL" hidden="1">{#N/A,#N/A,FALSE,"Hoja1";#N/A,#N/A,FALSE,"Hoja2"}</definedName>
    <definedName name="FareWellStmnt" localSheetId="7">[55]!FareWellStmnt</definedName>
    <definedName name="FareWellStmnt" localSheetId="5">[55]!FareWellStmnt</definedName>
    <definedName name="FareWellStmnt" localSheetId="6">[55]!FareWellStmnt</definedName>
    <definedName name="FareWellStmnt">[55]!FareWellStmnt</definedName>
    <definedName name="FaseProyecto">#REF!</definedName>
    <definedName name="FD">#REF!</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definedName>
    <definedName name="FechaInicio">[43]CONTRATO!$E$10</definedName>
    <definedName name="FechaTermina">[43]CONTRATO!$E$11</definedName>
    <definedName name="FechaTerminacion">#REF!</definedName>
    <definedName name="FEL" hidden="1">{#N/A,#N/A,FALSE,"Hoja1";#N/A,#N/A,FALSE,"Hoja2"}</definedName>
    <definedName name="fer">'[40]Res-Accide-10'!#REF!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'[79]7422CW00'!#REF!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arbasedatos" hidden="1">#REF!</definedName>
    <definedName name="FILTROS">#REF!</definedName>
    <definedName name="FINANCIACION">[0]!ERR</definedName>
    <definedName name="FinePrint" localSheetId="7">[55]!FinePrint</definedName>
    <definedName name="FinePrint" localSheetId="5">[55]!FinePrint</definedName>
    <definedName name="FinePrint" localSheetId="6">[55]!FinePrint</definedName>
    <definedName name="FinePrint">[55]!FinePrint</definedName>
    <definedName name="FM">1.18</definedName>
    <definedName name="fnic">[59]Hoja1!$C$13</definedName>
    <definedName name="FO">1.32</definedName>
    <definedName name="FORDESCR">'[3]7422CW00'!#REF!</definedName>
    <definedName name="FORM_C3">[80]Hoja1!$A$33:$N$51</definedName>
    <definedName name="FORMOLT">'[3]7422CW00'!#REF!</definedName>
    <definedName name="formularioCantidades">#REF!</definedName>
    <definedName name="FORSHE">'[3]7422CW00'!#REF!</definedName>
    <definedName name="FORUNMIS">'[3]7422CW00'!#REF!</definedName>
    <definedName name="Fotos" hidden="1">{#N/A,#N/A,FALSE,"Hoja1";#N/A,#N/A,FALSE,"Hoja2"}</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_MURILLO">#REF!</definedName>
    <definedName name="G1_">#REF!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hidden="1">{"via1",#N/A,TRUE,"general";"via2",#N/A,TRUE,"general";"via3",#N/A,TRUE,"general"}</definedName>
    <definedName name="GENER">#REF!</definedName>
    <definedName name="GENERAL">#REF!</definedName>
    <definedName name="GENERAL1">#REF!</definedName>
    <definedName name="Geotex">#REF!</definedName>
    <definedName name="GERENCIA">#REF!</definedName>
    <definedName name="GERENCIA1">#REF!</definedName>
    <definedName name="GERENCIA2">#REF!</definedName>
    <definedName name="Gerente">[43]EMPRESA!$F$12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'[79]7422CW00'!#REF!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iugugigiug" hidden="1">#REF!,#REF!,#REF!,#REF!,#REF!,#REF!,#REF!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OBAL">#REF!,#REF!</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[12]Tablas!#REF!</definedName>
    <definedName name="GRC_ON_ASO">[12]Tablas!#REF!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[59]Hoja1!$F$6</definedName>
    <definedName name="grupo4">[59]Hoja1!$F$7</definedName>
    <definedName name="grupo5">[59]Hoja1!$F$10</definedName>
    <definedName name="grupo6">[59]Hoja1!$F$11</definedName>
    <definedName name="grupo7">[59]Hoja1!$F$12</definedName>
    <definedName name="grupo8">[59]Hoja1!$F$13</definedName>
    <definedName name="grupo9">[59]Hoja1!$F$14</definedName>
    <definedName name="grups">#REF!</definedName>
    <definedName name="GSDG" hidden="1">{"TAB1",#N/A,TRUE,"GENERAL";"TAB2",#N/A,TRUE,"GENERAL";"TAB3",#N/A,TRUE,"GENERAL";"TAB4",#N/A,TRUE,"GENERAL";"TAB5",#N/A,TRUE,"GENERAL"}</definedName>
    <definedName name="gsfsf" hidden="1">{"via1",#N/A,TRUE,"general";"via2",#N/A,TRUE,"general";"via3",#N/A,TRUE,"general"}</definedName>
    <definedName name="GT">[81]BASE!$C$4:$H$255</definedName>
    <definedName name="GTC">[12]Tablas!#REF!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#REF!</definedName>
    <definedName name="h">#REF!</definedName>
    <definedName name="H_DELGADO">#REF!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[59]Datos!$D$8</definedName>
    <definedName name="hen">[59]Datos!$D$9</definedName>
    <definedName name="HERNAN_DUARTE">#REF!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'[21]Interc de Hidr.'!$E$1:$E$65536</definedName>
    <definedName name="HIDE1">[49]steel!$F$7:$J$7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NORARIOS">#REF!</definedName>
    <definedName name="horat">'[21]Itemes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[59]Datos!$D$7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ML_CodePage" hidden="1">1252</definedName>
    <definedName name="HTML_Control" hidden="1">{"'dir.g'!$A$1","'Horarios'!$A$4:$D$5"}</definedName>
    <definedName name="HTML_Description" hidden="1">""</definedName>
    <definedName name="HTML_Email" hidden="1">""</definedName>
    <definedName name="HTML_Header" hidden="1">"dir.g"</definedName>
    <definedName name="HTML_LastUpdate" hidden="1">"28/01/03"</definedName>
    <definedName name="HTML_LineAfter" hidden="1">FALSE</definedName>
    <definedName name="HTML_LineBefore" hidden="1">FALSE</definedName>
    <definedName name="HTML_Name" hidden="1">"BANCAFE"</definedName>
    <definedName name="HTML_OBDlg2" hidden="1">TRUE</definedName>
    <definedName name="HTML_OBDlg4" hidden="1">TRUE</definedName>
    <definedName name="HTML_OS" hidden="1">0</definedName>
    <definedName name="HTML_PathFile" hidden="1">"E:\Dirtel.htm"</definedName>
    <definedName name="HTML_Title" hidden="1">"Dirtel2002"</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[59]Hoja1!$C$17</definedName>
    <definedName name="icbf">[59]Hoja1!$C$15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[0]!ERR</definedName>
    <definedName name="IF">'[56]A.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'[82]1'!$N$41</definedName>
    <definedName name="IMP">[27]otros!$C$3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 hidden="1">{#N/A,#N/A,FALSE,"Hoja1";#N/A,#N/A,FALSE,"Hoja2"}</definedName>
    <definedName name="informe_agosto5_montecz" hidden="1">{#N/A,#N/A,FALSE,"Hoja1";#N/A,#N/A,FALSE,"Hoja2"}</definedName>
    <definedName name="Informe_semanal">#REF!</definedName>
    <definedName name="INGENIERIA1" hidden="1">#REF!</definedName>
    <definedName name="INGENIERIA11" hidden="1">#REF!</definedName>
    <definedName name="iniciales">'[31]Reservas de Petróleo'!$A$2,'[31]Reservas de Petróleo'!$A$1,'[31]Reservas de Petróleo'!$D$4,'[31]Reservas de Petróleo'!$D$1:$D$65536</definedName>
    <definedName name="Inicio">[57]BASES!$E$26</definedName>
    <definedName name="INPU">#REF!</definedName>
    <definedName name="INPUT">'[3]7422CW00'!#REF!</definedName>
    <definedName name="INSU">[83]INSUMOS!$A$1:$E$65536</definedName>
    <definedName name="Insumos_auxiliares">[84]Insumos!#REF!</definedName>
    <definedName name="Insumos_basicos">#REF!</definedName>
    <definedName name="Int">#REF!</definedName>
    <definedName name="InTap">[21]Interc.tapones!$E$1:$E$65536</definedName>
    <definedName name="INTER">[76]Hoja3!$F$7:$F$9</definedName>
    <definedName name="Intercambiadores">#REF!</definedName>
    <definedName name="Interest_Rate">#REF!</definedName>
    <definedName name="INTERMEDIA_I">#REF!</definedName>
    <definedName name="Interventor">[43]CONTRATO!$E$12</definedName>
    <definedName name="IntVal">'[21]Interc.válv.'!$E$1:$E$65536</definedName>
    <definedName name="INV_11">'[85]PR 1'!$A$2:$N$655</definedName>
    <definedName name="INV_Payments" localSheetId="7">[55]!INV_Payments</definedName>
    <definedName name="INV_Payments" localSheetId="5">[55]!INV_Payments</definedName>
    <definedName name="INV_Payments" localSheetId="6">[55]!INV_Payments</definedName>
    <definedName name="INV_Payments">[55]!INV_Payments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'[43]LIQUIDA-NOMINA'!$AT$4</definedName>
    <definedName name="issafp">[59]Hoja1!$C$19</definedName>
    <definedName name="isscs">[59]Hoja1!$C$21</definedName>
    <definedName name="isseps">[59]Hoja1!$C$20</definedName>
    <definedName name="ITEM">[86]ITEMS!$C$4:$H$259</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TEM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_GARCIA_P">#REF!</definedName>
    <definedName name="jairo" hidden="1">#REF!</definedName>
    <definedName name="jairo2" hidden="1">#REF!</definedName>
    <definedName name="jd" hidden="1">{"via1",#N/A,TRUE,"general";"via2",#N/A,TRUE,"general";"via3",#N/A,TRUE,"general"}</definedName>
    <definedName name="jdh" hidden="1">{"TAB1",#N/A,TRUE,"GENERAL";"TAB2",#N/A,TRUE,"GENERAL";"TAB3",#N/A,TRUE,"GENERAL";"TAB4",#N/A,TRUE,"GENERAL";"TAB5",#N/A,TRUE,"GENERAL"}</definedName>
    <definedName name="JESUS" hidden="1">{"PRES REHAB ARM-PER POR ITEMS  KM A KM",#N/A,TRUE,"Rehabilitacion Arm-Per"}</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 hidden="1">{"SUMINISTRO E INSTALACIÓN CANALETAS L=7.50"}</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mgpdmgdopmpoad" hidden="1">#REF!</definedName>
    <definedName name="KNASDFKSLKDFNLASDKFN" hidden="1">#REF!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[87]LISTADO!#REF!</definedName>
    <definedName name="LICITACION">#REF!</definedName>
    <definedName name="LINEA">[88]CONT_ADI!#REF!</definedName>
    <definedName name="List">#REF!</definedName>
    <definedName name="Lista">#REF!</definedName>
    <definedName name="LISTA_EQUIPOS">'[89]RECURSOS '!$A$3:$A$48</definedName>
    <definedName name="LISTA_MATERIALES">'[89]RECURSOS '!$A$53:$A$480</definedName>
    <definedName name="LISTA_PERSONAL">'[89]RECURSOS '!$A$484:$A$498</definedName>
    <definedName name="LISTA_TRANSPORTE">'[89]RECURSOS '!$A$502:$A$508</definedName>
    <definedName name="ListaCantidad">#REF!</definedName>
    <definedName name="Listado">#REF!</definedName>
    <definedName name="Listado1">#REF!</definedName>
    <definedName name="ListaItem">#REF!</definedName>
    <definedName name="ListaUni">[90]TOTALES!$D$7:$D$654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[91]tub!$C$1:$J$39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7">[28]!absc</definedName>
    <definedName name="LOCA" localSheetId="5">[28]!absc</definedName>
    <definedName name="LOCA" localSheetId="6">[28]!absc</definedName>
    <definedName name="LOCA">[28]!absc</definedName>
    <definedName name="LOCA1" localSheetId="7">[41]!absc</definedName>
    <definedName name="LOCA1" localSheetId="5">[41]!absc</definedName>
    <definedName name="LOCA1" localSheetId="6">[41]!absc</definedName>
    <definedName name="LOCA1">[41]!absc</definedName>
    <definedName name="LOCALIZACION_Y_REPLANTEO">#REF!</definedName>
    <definedName name="LOCAT1999" hidden="1">{"SUMINISTRO E INSTALACIÓN CANALETAS L=7.50"}</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'[40]Res-Accide-10'!#REF!</definedName>
    <definedName name="lv">#REF!</definedName>
    <definedName name="m">#REF!</definedName>
    <definedName name="M.R.SOLARTE">#REF!</definedName>
    <definedName name="MA">'[40]Res-Accide-10'!#REF!</definedName>
    <definedName name="MACR">#REF!</definedName>
    <definedName name="MACRDEL">'[3]7422CW00'!#REF!</definedName>
    <definedName name="Macroactividad">#REF!</definedName>
    <definedName name="mafdsf" hidden="1">{"via1",#N/A,TRUE,"general";"via2",#N/A,TRUE,"general";"via3",#N/A,TRUE,"general"}</definedName>
    <definedName name="maiea" hidden="1">#REF!</definedName>
    <definedName name="MAN">#REF!</definedName>
    <definedName name="MANO_DE_OBRA">#REF!</definedName>
    <definedName name="ManoObra">[30]Insum!$A$52:$G$59</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[58]Insum!$A$68:$H$98</definedName>
    <definedName name="Maquinaria">[30]Insum!$A$43:$G$48</definedName>
    <definedName name="mar">'[40]Res-Accide-10'!#REF!</definedName>
    <definedName name="MARCO_H">#REF!</definedName>
    <definedName name="marina">'[92]Informe Semanal 1'!#REF!</definedName>
    <definedName name="MARIO">#REF!</definedName>
    <definedName name="masor" hidden="1">{"via1",#N/A,TRUE,"general";"via2",#N/A,TRUE,"general";"via3",#N/A,TRUE,"general"}</definedName>
    <definedName name="Mat">[30]Insum!$A$11:$G$40</definedName>
    <definedName name="MAT_2" hidden="1">#REF!</definedName>
    <definedName name="MATERIAL">'[93]TABLA MATERIALES'!$A$3:$D$654</definedName>
    <definedName name="MATERIALES">#REF!</definedName>
    <definedName name="materiales1">#REF!</definedName>
    <definedName name="MaterialTub">#REF!</definedName>
    <definedName name="matricula">[94]PRESU!$B$118</definedName>
    <definedName name="MATRIZ">#REF!</definedName>
    <definedName name="MATRIZ_DE_DATOS">#REF!</definedName>
    <definedName name="mats">#REF!</definedName>
    <definedName name="mats_ppto">#REF!</definedName>
    <definedName name="MCCs">#REF!</definedName>
    <definedName name="mdd" hidden="1">{"via1",#N/A,TRUE,"general";"via2",#N/A,TRUE,"general";"via3",#N/A,TRUE,"general"}</definedName>
    <definedName name="mediah_reposo_comida">'[95]CCP,LEYES, Y DEC.'!#REF!</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#REF!</definedName>
    <definedName name="MesCotiz">'[10]LIQ-NOM'!$H$3</definedName>
    <definedName name="MesCotizacion">'[43]LIQUIDA-NOMINA'!$H$3</definedName>
    <definedName name="MESES">#REF!</definedName>
    <definedName name="MesesMora">'[10]LIQ-NOM'!$I$3</definedName>
    <definedName name="MesIn">#REF!</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i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#REF!</definedName>
    <definedName name="MOA" hidden="1">{#N/A,#N/A,FALSE,"Hoja1";#N/A,#N/A,FALSE,"Hoja2"}</definedName>
    <definedName name="MOD">#REF!</definedName>
    <definedName name="MODIVejec" hidden="1">{#N/A,#N/A,FALSE,"Hoja1";#N/A,#N/A,FALSE,"Hoja2"}</definedName>
    <definedName name="Módulo3.anexo1" localSheetId="7">[9]!Módulo3.anexo1</definedName>
    <definedName name="Módulo3.anexo1" localSheetId="5">[9]!Módulo3.anexo1</definedName>
    <definedName name="Módulo3.anexo1" localSheetId="6">[9]!Módulo3.anexo1</definedName>
    <definedName name="Módulo3.anexo1">[9]!Módulo3.anexo1</definedName>
    <definedName name="Módulo3.anexo10" localSheetId="7">[9]!Módulo3.anexo10</definedName>
    <definedName name="Módulo3.anexo10" localSheetId="5">[9]!Módulo3.anexo10</definedName>
    <definedName name="Módulo3.anexo10" localSheetId="6">[9]!Módulo3.anexo10</definedName>
    <definedName name="Módulo3.anexo10">[9]!Módulo3.anexo10</definedName>
    <definedName name="Módulo3.anexo11" localSheetId="7">[9]!Módulo3.anexo11</definedName>
    <definedName name="Módulo3.anexo11" localSheetId="5">[9]!Módulo3.anexo11</definedName>
    <definedName name="Módulo3.anexo11" localSheetId="6">[9]!Módulo3.anexo11</definedName>
    <definedName name="Módulo3.anexo11">[9]!Módulo3.anexo11</definedName>
    <definedName name="Módulo3.anexo12" localSheetId="7">[9]!Módulo3.anexo12</definedName>
    <definedName name="Módulo3.anexo12" localSheetId="5">[9]!Módulo3.anexo12</definedName>
    <definedName name="Módulo3.anexo12" localSheetId="6">[9]!Módulo3.anexo12</definedName>
    <definedName name="Módulo3.anexo12">[9]!Módulo3.anexo12</definedName>
    <definedName name="Módulo3.anexo3" localSheetId="7">[9]!Módulo3.anexo3</definedName>
    <definedName name="Módulo3.anexo3" localSheetId="5">[9]!Módulo3.anexo3</definedName>
    <definedName name="Módulo3.anexo3" localSheetId="6">[9]!Módulo3.anexo3</definedName>
    <definedName name="Módulo3.anexo3">[9]!Módulo3.anexo3</definedName>
    <definedName name="Módulo3.anexo4" localSheetId="7">[9]!Módulo3.anexo4</definedName>
    <definedName name="Módulo3.anexo4" localSheetId="5">[9]!Módulo3.anexo4</definedName>
    <definedName name="Módulo3.anexo4" localSheetId="6">[9]!Módulo3.anexo4</definedName>
    <definedName name="Módulo3.anexo4">[9]!Módulo3.anexo4</definedName>
    <definedName name="Módulo3.anexo5" localSheetId="7">[9]!Módulo3.anexo5</definedName>
    <definedName name="Módulo3.anexo5" localSheetId="5">[9]!Módulo3.anexo5</definedName>
    <definedName name="Módulo3.anexo5" localSheetId="6">[9]!Módulo3.anexo5</definedName>
    <definedName name="Módulo3.anexo5">[9]!Módulo3.anexo5</definedName>
    <definedName name="Módulo3.anexo6" localSheetId="7">[9]!Módulo3.anexo6</definedName>
    <definedName name="Módulo3.anexo6" localSheetId="5">[9]!Módulo3.anexo6</definedName>
    <definedName name="Módulo3.anexo6" localSheetId="6">[9]!Módulo3.anexo6</definedName>
    <definedName name="Módulo3.anexo6">[9]!Módulo3.anexo6</definedName>
    <definedName name="Módulo8.anexo16" localSheetId="7">[9]!Módulo8.anexo16</definedName>
    <definedName name="Módulo8.anexo16" localSheetId="5">[9]!Módulo8.anexo16</definedName>
    <definedName name="Módulo8.anexo16" localSheetId="6">[9]!Módulo8.anexo16</definedName>
    <definedName name="Módulo8.anexo16">[9]!Módulo8.anexo16</definedName>
    <definedName name="MOE" hidden="1">{#N/A,#N/A,FALSE,"Hoja1";#N/A,#N/A,FALSE,"Hoja2"}</definedName>
    <definedName name="MONEDA">[96]Tablas!$AO$6:$AO$7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[49]steel!#REF!</definedName>
    <definedName name="MTL" hidden="1">#REF!</definedName>
    <definedName name="Mtz_Avance">#REF!</definedName>
    <definedName name="Mv">#REF!</definedName>
    <definedName name="n" hidden="1">{"via1",#N/A,TRUE,"general";"via2",#N/A,TRUE,"general";"via3",#N/A,TRUE,"general"}</definedName>
    <definedName name="Nada" localSheetId="7">[55]!Nada</definedName>
    <definedName name="Nada" localSheetId="5">[55]!Nada</definedName>
    <definedName name="Nada" localSheetId="6">[55]!Nada</definedName>
    <definedName name="Nada">[55]!Nada</definedName>
    <definedName name="Nafta_2">'[97] ASR+Nafta'!$K$19:$AS$19</definedName>
    <definedName name="Nafta2">'[97] ASR+Nafta'!$K$19:$AS$19</definedName>
    <definedName name="Nafta3">'[97]Todos+Nafta'!$K$19:$AS$19</definedName>
    <definedName name="NANCY_POLO">#REF!</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[43]EMPRESA!$F$8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'[31]Reservas de Petróleo'!$A$2,'[31]Reservas de Petróleo'!$A$1,'[31]Reservas de Petróleo'!$D$4,'[31]Reservas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OVENTA">#REF!,#REF!</definedName>
    <definedName name="NP_001">[0]!ERR</definedName>
    <definedName name="NPAGE">[2]STRSUMM0!#REF!</definedName>
    <definedName name="NUEVO">#REF!</definedName>
    <definedName name="Num_Pmt_Per_Year">#REF!</definedName>
    <definedName name="Number_of_Payments">MATCH(0.01,End_Bal,-1)+1</definedName>
    <definedName name="NUMMINCONT">[98]PRESUPUESTOS!$G$26</definedName>
    <definedName name="nxn" hidden="1">{"via1",#N/A,TRUE,"general";"via2",#N/A,TRUE,"general";"via3",#N/A,TRUE,"general"}</definedName>
    <definedName name="ÑKJBKJBKJBKJBKJBKJBKJBKJBKJJHVJVJHVJ" hidden="1">#REF!</definedName>
    <definedName name="ñpñpñ" hidden="1">{"via1",#N/A,TRUE,"general";"via2",#N/A,TRUE,"general";"via3",#N/A,TRUE,"general"}</definedName>
    <definedName name="o">#REF!</definedName>
    <definedName name="º1">#REF!</definedName>
    <definedName name="o9o9" hidden="1">{"via1",#N/A,TRUE,"general";"via2",#N/A,TRUE,"general";"via3",#N/A,TRUE,"general"}</definedName>
    <definedName name="OBJ">[27]PRESUPUESTO!$C$10</definedName>
    <definedName name="ObjetivoProyecto">#REF!</definedName>
    <definedName name="Obra">[30]Datos!$B$2</definedName>
    <definedName name="obras" hidden="1">#REF!</definedName>
    <definedName name="obras1" localSheetId="7">DATE(YEAR([99]!Loan_Start),MONTH([99]!Loan_Start)+Payment_Number,DAY([99]!Loan_Start))</definedName>
    <definedName name="obras1" localSheetId="5">DATE(YEAR([99]!Loan_Start),MONTH([99]!Loan_Start)+Payment_Number,DAY([99]!Loan_Start))</definedName>
    <definedName name="obras1" localSheetId="6">DATE(YEAR([99]!Loan_Start),MONTH([99]!Loan_Start)+Payment_Number,DAY([99]!Loan_Start))</definedName>
    <definedName name="obras1">DATE(YEAR([99]!Loan_Start),MONTH([99]!Loan_Start)+Payment_Number,DAY([99]!Loan_Start))</definedName>
    <definedName name="obras11" hidden="1">#REF!</definedName>
    <definedName name="obras111" localSheetId="7">DATE(YEAR([100]!Loan_Start),MONTH([100]!Loan_Start)+Payment_Number,DAY([100]!Loan_Start))</definedName>
    <definedName name="obras111" localSheetId="5">DATE(YEAR([100]!Loan_Start),MONTH([100]!Loan_Start)+Payment_Number,DAY([100]!Loan_Start))</definedName>
    <definedName name="obras111" localSheetId="6">DATE(YEAR([100]!Loan_Start),MONTH([100]!Loan_Start)+Payment_Number,DAY([100]!Loan_Start))</definedName>
    <definedName name="obras111">DATE(YEAR([100]!Loan_Start),MONTH([100]!Loan_Start)+Payment_Number,DAY([100]!Loan_Start))</definedName>
    <definedName name="OCD">[12]Tablas!#REF!</definedName>
    <definedName name="OCD1_1">[12]Tablas!#REF!</definedName>
    <definedName name="OCD1_1_1">[12]Tablas!#REF!</definedName>
    <definedName name="OCHENTA">#REF!,#REF!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DENAR">#REF!</definedName>
    <definedName name="ORIGEN">#REF!</definedName>
    <definedName name="ORIGINAL" hidden="1">{#N/A,#N/A,FALSE,"orthoflow";#N/A,#N/A,FALSE,"Miscelaneos";#N/A,#N/A,FALSE,"Instrumentacio";#N/A,#N/A,FALSE,"Electrico";#N/A,#N/A,FALSE,"Valv. Seguridad"}</definedName>
    <definedName name="OROZCO" hidden="1">[7]INST!#REF!</definedName>
    <definedName name="otros">[101]otros!$A$6:$A$1235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PEL">#REF!</definedName>
    <definedName name="Parametro_Peso">[61]Tablas!$A$1:$A$65536</definedName>
    <definedName name="Pay_Date">#REF!</definedName>
    <definedName name="Pay_Num">#REF!</definedName>
    <definedName name="Payment_Date" localSheetId="7">DATE(YEAR([0]!Loan_Start),MONTH([0]!Loan_Start)+Payment_Number,DAY([0]!Loan_Start))</definedName>
    <definedName name="Payment_Date" localSheetId="5">DATE(YEAR([0]!Loan_Start),MONTH([0]!Loan_Start)+Payment_Number,DAY([0]!Loan_Start))</definedName>
    <definedName name="Payment_Date" localSheetId="6">DATE(YEAR([0]!Loan_Start),MONTH([0]!Loan_Start)+Payment_Number,DAY([0]!Loan_Start))</definedName>
    <definedName name="Payment_Date">DATE(YEAR(Loan_Start),MONTH(Loan_Start)+Payment_Number,DAY(Loan_Start))</definedName>
    <definedName name="Payment_Date1" localSheetId="7">DATE(YEAR([100]!Loan_Start),MONTH([100]!Loan_Start)+Payment_Number,DAY([100]!Loan_Start))</definedName>
    <definedName name="Payment_Date1" localSheetId="5">DATE(YEAR([100]!Loan_Start),MONTH([100]!Loan_Start)+Payment_Number,DAY([100]!Loan_Start))</definedName>
    <definedName name="Payment_Date1" localSheetId="6">DATE(YEAR([100]!Loan_Start),MONTH([100]!Loan_Start)+Payment_Number,DAY([100]!Loan_Start))</definedName>
    <definedName name="Payment_Date1">DATE(YEAR([100]!Loan_Start),MONTH([100]!Loan_Start)+Payment_Number,DAY([100]!Loan_Start))</definedName>
    <definedName name="Payment_Needed">"Pago necesario"</definedName>
    <definedName name="Pb">#REF!</definedName>
    <definedName name="Pd">#REF!</definedName>
    <definedName name="PEPE">[0]!ERR</definedName>
    <definedName name="Periodo">[46]Hoja1!$C$1</definedName>
    <definedName name="PeriodoPago">'[43]LIQUIDA-NOMINA'!$C$4</definedName>
    <definedName name="PeriodoRepago">#REF!</definedName>
    <definedName name="PeriodoRepagoCCP">#REF!</definedName>
    <definedName name="personal">#REF!</definedName>
    <definedName name="phed">[59]Hoja1!$C$4</definedName>
    <definedName name="phen">[59]Hoja1!$C$5</definedName>
    <definedName name="piepag">[102]Ìndice!$B$47</definedName>
    <definedName name="piepagi">[102]Ìndice!$B$48</definedName>
    <definedName name="Pindis">#REF!</definedName>
    <definedName name="pint">'[79]7422CW00'!#REF!</definedName>
    <definedName name="pintura">'[79]7422CW00'!#REF!</definedName>
    <definedName name="pintyura">[103]STRSUMM0!#REF!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AIU">#REF!</definedName>
    <definedName name="plazo">'[104]Resumen FF'!$AM$1:$AM$5</definedName>
    <definedName name="PlazoAIU">#REF!</definedName>
    <definedName name="PLPLUNN" hidden="1">{"TAB1",#N/A,TRUE,"GENERAL";"TAB2",#N/A,TRUE,"GENERAL";"TAB3",#N/A,TRUE,"GENERAL";"TAB4",#N/A,TRUE,"GENERAL";"TAB5",#N/A,TRUE,"GENERAL"}</definedName>
    <definedName name="PMP">#REF!</definedName>
    <definedName name="po">#REF!</definedName>
    <definedName name="POCETAS">#REF!</definedName>
    <definedName name="POIUP" hidden="1">{"via1",#N/A,TRUE,"general";"via2",#N/A,TRUE,"general";"via3",#N/A,TRUE,"general"}</definedName>
    <definedName name="POL" hidden="1">{#N/A,#N/A,FALSE,"Hoja1";#N/A,#N/A,FALSE,"Hoja2"}</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[39]BASES!$E$26</definedName>
    <definedName name="Porcentaje">#REF!</definedName>
    <definedName name="PORCENTAJE1">#REF!</definedName>
    <definedName name="PORTADA2">'[105]Hoja 1 '!#REF!</definedName>
    <definedName name="POSICION_PRESUP">[11]Tablas!#REF!</definedName>
    <definedName name="POSICIONES">#REF!</definedName>
    <definedName name="pouig" hidden="1">{"via1",#N/A,TRUE,"general";"via2",#N/A,TRUE,"general";"via3",#N/A,TRUE,"general"}</definedName>
    <definedName name="POZO">[61]Tablas!$C$1:$C$65536</definedName>
    <definedName name="PPP">#REF!</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#REF!</definedName>
    <definedName name="PPtoNorte">#REF!</definedName>
    <definedName name="pqroj" hidden="1">{"via1",#N/A,TRUE,"general";"via2",#N/A,TRUE,"general";"via3",#N/A,TRUE,"general"}</definedName>
    <definedName name="PR">#REF!</definedName>
    <definedName name="PRE">#REF!</definedName>
    <definedName name="PRECIO">[86]PRECIOS!$A$5:$M$150</definedName>
    <definedName name="precio2">#REF!</definedName>
    <definedName name="PrecioS">#REF!</definedName>
    <definedName name="PREST">#REF!</definedName>
    <definedName name="PRESTAC.">1.15</definedName>
    <definedName name="PRESUPUESTO">[106]PRESUPUESTO!$A$3:$F$398</definedName>
    <definedName name="PRIMER" hidden="1">{"via1",#N/A,TRUE,"general";"via2",#N/A,TRUE,"general";"via3",#N/A,TRUE,"general"}</definedName>
    <definedName name="PRIMERO">'[92]Informe Semanal 1'!$V$43:$W$43</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[59]Hoja1!$C$3</definedName>
    <definedName name="prnf">[59]Hoja1!$C$6</definedName>
    <definedName name="ProbRange">0</definedName>
    <definedName name="ProbRangeMit">0</definedName>
    <definedName name="PROC">#REF!</definedName>
    <definedName name="proce">[107]Dx!$B$7</definedName>
    <definedName name="PROCEDIM_SELECC">#REF!</definedName>
    <definedName name="PROCESO">#REF!</definedName>
    <definedName name="PRODUCTO">#REF!</definedName>
    <definedName name="PrOfic">[57]BASES!$B$31</definedName>
    <definedName name="PROG" hidden="1">#REF!</definedName>
    <definedName name="PROGDES">#REF!</definedName>
    <definedName name="Programa">#REF!</definedName>
    <definedName name="PROGRAMADO">'[108]PROGRADO-EJECUTADO'!$DK$1:$FL$43</definedName>
    <definedName name="programainv">[0]!ERR</definedName>
    <definedName name="Proponente">[30]Datos!$B$1</definedName>
    <definedName name="PRUEBA" localSheetId="7">[109]!absc</definedName>
    <definedName name="PRUEBA" localSheetId="5">[109]!absc</definedName>
    <definedName name="PRUEBA" localSheetId="6">[109]!absc</definedName>
    <definedName name="PRUEBA">[109]!absc</definedName>
    <definedName name="prueba1" localSheetId="7">[109]!absc</definedName>
    <definedName name="prueba1" localSheetId="5">[109]!absc</definedName>
    <definedName name="prueba1" localSheetId="6">[109]!absc</definedName>
    <definedName name="prueba1">[109]!absc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UC">#REF!</definedName>
    <definedName name="PUL" hidden="1">{#N/A,#N/A,FALSE,"Hoja1";#N/A,#N/A,FALSE,"Hoja2"}</definedName>
    <definedName name="PW">#REF!</definedName>
    <definedName name="Pwf">'[110]ORITO 02 '!$A$12</definedName>
    <definedName name="Pwf_actual">'[110]ORITO 02 '!$E$6</definedName>
    <definedName name="Pwf_i">[50]medelo!$A$66:$A$83</definedName>
    <definedName name="Pwf_min">'[110]ORITO 02 '!$E$8</definedName>
    <definedName name="Pwfd">#REF!</definedName>
    <definedName name="Q">#REF!</definedName>
    <definedName name="Q_actual">'[110]ORITO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fe" hidden="1">#REF!</definedName>
    <definedName name="Qmax">[50]medelo!$B$63</definedName>
    <definedName name="qnec">#REF!</definedName>
    <definedName name="qqqqqw" hidden="1">{"via1",#N/A,TRUE,"general";"via2",#N/A,TRUE,"general";"via3",#N/A,TRUE,"general"}</definedName>
    <definedName name="QS">#REF!</definedName>
    <definedName name="Qt">'[110]ORITO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_CAPIT">#REF!</definedName>
    <definedName name="R_GENER">#REF!</definedName>
    <definedName name="R_REPRE">#REF!</definedName>
    <definedName name="RANGO_FECHA">#REF!</definedName>
    <definedName name="Rates">#REF!</definedName>
    <definedName name="RD">#REF!</definedName>
    <definedName name="rdq">#REF!</definedName>
    <definedName name="RE" hidden="1">{#N/A,#N/A,FALSE,"Hoja1";#N/A,#N/A,FALSE,"Hoja2"}</definedName>
    <definedName name="Reactores">#REF!</definedName>
    <definedName name="Recall_2">'[97] ASR+Nafta'!$E$9:$E$21</definedName>
    <definedName name="Recall_3">'[97]Todos+Nafta'!$E$9:$E$21</definedName>
    <definedName name="Recorder">#REF!</definedName>
    <definedName name="recursos">[111]RECURSOS!$A$8:$A$204</definedName>
    <definedName name="rege" hidden="1">{"TAB1",#N/A,TRUE,"GENERAL";"TAB2",#N/A,TRUE,"GENERAL";"TAB3",#N/A,TRUE,"GENERAL";"TAB4",#N/A,TRUE,"GENERAL";"TAB5",#N/A,TRUE,"GENERAL"}</definedName>
    <definedName name="REGIMEN_CONTRAT">[96]Tablas!$M$6:$M$8</definedName>
    <definedName name="regional">[112]CARRETERAS!$A$2</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'[31]Reservas de Petróleo'!$A$2,'[31]Reservas de Petróleo'!$A$1,'[31]Reservas de Petróleo'!$D$4,'[31]Reservas de Petróleo'!$H$1:$H$65536</definedName>
    <definedName name="rendimiento">#REF!</definedName>
    <definedName name="RENDIMIENTO____CARGA">#REF!</definedName>
    <definedName name="Renoai">#REF!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'[112]GENERALIDADES '!$E$9</definedName>
    <definedName name="Resistividad">#REF!</definedName>
    <definedName name="RESU">#REF!</definedName>
    <definedName name="resu8" localSheetId="7">[9]!resu8</definedName>
    <definedName name="resu8" localSheetId="5">[9]!resu8</definedName>
    <definedName name="resu8" localSheetId="6">[9]!resu8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[57]BASES!$E$31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[113]Ingenieria!#REF!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[59]Datos!$D$12</definedName>
    <definedName name="Ro">#REF!,#REF!,#REF!</definedName>
    <definedName name="rr">[0]!ERR</definedName>
    <definedName name="rrr" hidden="1">{"via1",#N/A,TRUE,"general";"via2",#N/A,TRUE,"general";"via3",#N/A,TRUE,"general"}</definedName>
    <definedName name="rrrr">'[114]Form5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CTUAL">[115]SMMLV!$D$35</definedName>
    <definedName name="salarios">[0]!ERR</definedName>
    <definedName name="SalConv">'[10]DATOS CONTRATO'!$G$14</definedName>
    <definedName name="SALID1">#REF!</definedName>
    <definedName name="SalMinimo">[57]BASES!$E$41</definedName>
    <definedName name="sanignacio">#REF!</definedName>
    <definedName name="SAPBEXrevision" hidden="1">1</definedName>
    <definedName name="SAPBEXsysID" hidden="1">"BWP"</definedName>
    <definedName name="SAPBEXwbID" hidden="1">"1FECOLNLOFDJ481CUORWNVEAH"</definedName>
    <definedName name="sbgfbgdr" hidden="1">{"via1",#N/A,TRUE,"general";"via2",#N/A,TRUE,"general";"via3",#N/A,TRUE,"general"}</definedName>
    <definedName name="SBS">#REF!</definedName>
    <definedName name="scen_change" hidden="1">#REF!</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fwetew" hidden="1">#REF!</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DSFASDFDSFASDFDSAFASD" hidden="1">#REF!</definedName>
    <definedName name="SE">#REF!</definedName>
    <definedName name="SECTOR">#REF!</definedName>
    <definedName name="SEMANA_C3">#REF!</definedName>
    <definedName name="sena">[59]Hoja1!$C$14</definedName>
    <definedName name="SERO">[0]!ERR</definedName>
    <definedName name="SESENTA">#REF!,#REF!</definedName>
    <definedName name="SETENTA">#REF!,#REF!</definedName>
    <definedName name="setrj" hidden="1">{"via1",#N/A,TRUE,"general";"via2",#N/A,TRUE,"general";"via3",#N/A,TRUE,"general"}</definedName>
    <definedName name="sett" hidden="1">{"via1",#N/A,TRUE,"general";"via2",#N/A,TRUE,"general";"via3",#N/A,TRUE,"general"}</definedName>
    <definedName name="sf">[59]Hoja1!$C$12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[49]steel!#REF!</definedName>
    <definedName name="SHEET">'[3]7422CW00'!#REF!</definedName>
    <definedName name="SHEET_KP">[49]steel!$C$7:$L$47</definedName>
    <definedName name="SHEET_MR">[49]steel!$C$7:$J$47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'[3]7422CW00'!#REF!</definedName>
    <definedName name="SISISIS">[0]!ERR</definedName>
    <definedName name="Smlv">'[10]DATOS CONTRATO'!$I$9</definedName>
    <definedName name="smlv01">[43]CONTRATO!$I$9</definedName>
    <definedName name="smlv2001">[43]CONTRATO!$H$9</definedName>
    <definedName name="SMML">'[70]ASPECTOS TECNICOS'!$O$12:$P$32</definedName>
    <definedName name="SN">[10]EMPRESA!$G$29</definedName>
    <definedName name="SOLD._4_">#REF!</definedName>
    <definedName name="SOLD._6_">#REF!</definedName>
    <definedName name="SOLD._8_">#REF!</definedName>
    <definedName name="srwrwr" hidden="1">{"TAB1",#N/A,TRUE,"GENERAL";"TAB2",#N/A,TRUE,"GENERAL";"TAB3",#N/A,TRUE,"GENERAL";"TAB4",#N/A,TRUE,"GENERAL";"TAB5",#N/A,TRUE,"GENERAL"}</definedName>
    <definedName name="SS" hidden="1">[17]G.G!#REF!</definedName>
    <definedName name="SS_AVG_SIZE">#REF!</definedName>
    <definedName name="SS_WELDING">#REF!</definedName>
    <definedName name="ssa">[59]Hoja1!$C$25</definedName>
    <definedName name="SSD">#REF!</definedName>
    <definedName name="ssh">[59]Hoja1!$C$24</definedName>
    <definedName name="sss" localSheetId="7">MODULO10.auto_abrir</definedName>
    <definedName name="sss" localSheetId="5">MODULO10.auto_abrir</definedName>
    <definedName name="sss" localSheetId="6">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BGB" hidden="1">#REF!</definedName>
    <definedName name="STENU">'[3]7422CW00'!#REF!</definedName>
    <definedName name="Stock">'[116]PxQ Cantidades'!#REF!</definedName>
    <definedName name="STONU">'[3]7422CW00'!#REF!</definedName>
    <definedName name="STRESS_RELIEVIN">#REF!</definedName>
    <definedName name="STSUMM">'[3]7422CW00'!#REF!</definedName>
    <definedName name="stt" hidden="1">{"via1",#N/A,TRUE,"general";"via2",#N/A,TRUE,"general";"via3",#N/A,TRUE,"general"}</definedName>
    <definedName name="SUBSUELO">#REF!</definedName>
    <definedName name="Subtotal">#REF!</definedName>
    <definedName name="SUELDO">#REF!</definedName>
    <definedName name="suma">[117]Hoja1!$F$60</definedName>
    <definedName name="Summary">#REF!</definedName>
    <definedName name="SUP_ART">[49]steel!#REF!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[61]Tablas!$H$1:$H$65536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7">[22]!absc</definedName>
    <definedName name="t" localSheetId="5">[22]!absc</definedName>
    <definedName name="t" localSheetId="6">[22]!absc</definedName>
    <definedName name="t">[22]!absc</definedName>
    <definedName name="t_1" localSheetId="7">Scheduled_Payment+Extra_Payment</definedName>
    <definedName name="t_1" localSheetId="5">Scheduled_Payment+Extra_Payment</definedName>
    <definedName name="t_1" localSheetId="6">Scheduled_Payment+Extra_Payment</definedName>
    <definedName name="t_1">Scheduled_Payment+Extra_Payment</definedName>
    <definedName name="T_AIU">#REF!</definedName>
    <definedName name="T_CDA">#REF!</definedName>
    <definedName name="T_MATS">#REF!</definedName>
    <definedName name="T_PPTO">#REF!</definedName>
    <definedName name="T_RECUR">#REF!</definedName>
    <definedName name="t5t5" hidden="1">{"TAB1",#N/A,TRUE,"GENERAL";"TAB2",#N/A,TRUE,"GENERAL";"TAB3",#N/A,TRUE,"GENERAL";"TAB4",#N/A,TRUE,"GENERAL";"TAB5",#N/A,TRUE,"GENERAL"}</definedName>
    <definedName name="TAB_FECHA">[61]Tablas!$B$1:$B$65536</definedName>
    <definedName name="TABLA">#REF!</definedName>
    <definedName name="tabla1">[118]Hoja3!$B$4:$F$28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[43]EMPRESA!$F$24</definedName>
    <definedName name="TARIFAS">[119]TARIFAS!$A$1:$F$52</definedName>
    <definedName name="TarifaSalud">[43]EMPRESA!$F$26</definedName>
    <definedName name="TASA">#REF!</definedName>
    <definedName name="TASA_DE_CAMBIO">#REF!</definedName>
    <definedName name="Tasa1">'[120]Bases 2A'!$C$20</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[43]EMPRESA!$F$16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[27]PRESUPUESTO!$I$7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[39]BASES!$E$27</definedName>
    <definedName name="TIPO">#REF!</definedName>
    <definedName name="TIPO_GRUPO">#REF!</definedName>
    <definedName name="TipoGC">[96]Tablas!$U$6:$U$15</definedName>
    <definedName name="TipoNeces">[96]Tablas!$Q$6:$Q$8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 localSheetId="4">'FORMATO 12000 BTU'!$2:$14</definedName>
    <definedName name="_xlnm.Print_Titles" localSheetId="5">'FORMATO 24000 BTU  '!$2:$14</definedName>
    <definedName name="_xlnm.Print_Titles" localSheetId="6">'FORMATO 36000 BTU   '!$2:$14</definedName>
    <definedName name="_xlnm.Print_Titles">#N/A</definedName>
    <definedName name="Títulos_a_imprimir_IM">#REF!</definedName>
    <definedName name="tk">'[10]DATOS CONTRATO'!$E$18</definedName>
    <definedName name="TK_1" hidden="1">[23]INST!#REF!</definedName>
    <definedName name="TKSLCI07">[10]EMPRESA!$F$22</definedName>
    <definedName name="tld">[59]Datos!$D$14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7">Scheduled_Payment+Extra_Payment</definedName>
    <definedName name="Total_Payment" localSheetId="5">Scheduled_Payment+Extra_Payment</definedName>
    <definedName name="Total_Payment" localSheetId="6">Scheduled_Payment+Extra_Payment</definedName>
    <definedName name="Total_Payment">Scheduled_Payment+Extra_Payment</definedName>
    <definedName name="Total_Payment1" localSheetId="7">Scheduled_Payment+Extra_Payment</definedName>
    <definedName name="Total_Payment1" localSheetId="5">Scheduled_Payment+Extra_Payment</definedName>
    <definedName name="Total_Payment1" localSheetId="6">Scheduled_Payment+Extra_Payment</definedName>
    <definedName name="Total_Payment1">Scheduled_Payment+Extra_Payment</definedName>
    <definedName name="total1">#REF!</definedName>
    <definedName name="TotalCesantias">'[43]NOMINA 1'!$N$38</definedName>
    <definedName name="TOTALHH">#REF!</definedName>
    <definedName name="TOTALHH1">#REF!</definedName>
    <definedName name="TotalVacaciones">'[43]NOMINA 1'!$N$37</definedName>
    <definedName name="TotAuxAlim">'[10]NOMINA-1'!$E$37</definedName>
    <definedName name="TotAuxAlimentacion">'[43]NOMINA 1'!$E$38</definedName>
    <definedName name="TotAuxCom">'[10]NOMINA-1'!$E$39</definedName>
    <definedName name="TotAuxComi">'[43]NOMINA 1'!$E$40</definedName>
    <definedName name="TotAuxDotacion">'[43]NOMINA 1'!$E$41</definedName>
    <definedName name="TotAuxHab">'[43]NOMINA 1'!$E$37</definedName>
    <definedName name="TotAuxTransporte">'[43]NOMINA 1'!$E$39</definedName>
    <definedName name="TotBasico">'[43]NOMINA 1'!$E$35</definedName>
    <definedName name="TotCom">'[10]NOMINA-1'!$E$41</definedName>
    <definedName name="TotComision">'[43]NOMINA 1'!$E$42</definedName>
    <definedName name="TotExtras">'[43]NOMINA 1'!$E$36</definedName>
    <definedName name="TotIntercesantias">'[43]NOMINA 1'!$N$39</definedName>
    <definedName name="TotPrimaServicios">'[43]NOMINA 1'!$N$36</definedName>
    <definedName name="TotPrimaServicos">'[43]NOMINA 1'!$N$36</definedName>
    <definedName name="TotPrimaVacaciones">'[43]NOMINA 1'!$N$41</definedName>
    <definedName name="TotPrimConv">'[10]NOMINA-1'!$N$39</definedName>
    <definedName name="TotPrimConvencional">'[43]NOMINA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hidden="1">{"TAB1",#N/A,TRUE,"GENERAL";"TAB2",#N/A,TRUE,"GENERAL";"TAB3",#N/A,TRUE,"GENERAL";"TAB4",#N/A,TRUE,"GENERAL";"TAB5",#N/A,TRUE,"GENERAL"}</definedName>
    <definedName name="TRA">#REF!</definedName>
    <definedName name="TrainSpec">#REF!</definedName>
    <definedName name="Transmisores">#REF!</definedName>
    <definedName name="Transporte">'[10]DATOS CONTRATO'!$E$16</definedName>
    <definedName name="TRAT">[121]desmonte!$E$48</definedName>
    <definedName name="TREINTA">#REF!,#REF!</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ew" hidden="1">#REF!</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[122]Tablas!$B$2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'[95]CCP,LEYES,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_TEMPORAL_VILLAREAL">#REF!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[30]Datos!$B$3</definedName>
    <definedName name="UFrm2InUse">1</definedName>
    <definedName name="UI" hidden="1">{"via1",#N/A,TRUE,"general";"via2",#N/A,TRUE,"general";"via3",#N/A,TRUE,"general"}</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ON_TEMPORAL">#REF!</definedName>
    <definedName name="UNIT">'[123]Lista APU'!$A$3:$D$479</definedName>
    <definedName name="UNITARIO">[124]Unitarios!$A$3:$D$13</definedName>
    <definedName name="Unitarios">#REF!</definedName>
    <definedName name="unj" hidden="1">[19]INST!#REF!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'[82]1'!$N$42</definedName>
    <definedName name="UTL">[27]otros!$C$4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[125]CONTRATO!$E$9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[21]Varios.!$E$1:$E$65536</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INTE">#REF!,#REF!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hidden="1">{"via1",#N/A,TRUE,"general";"via2",#N/A,TRUE,"general";"via3",#N/A,TRUE,"general"}</definedName>
    <definedName name="vfh">'[79]7422CW00'!#REF!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[96]Tablas!$A$6:$A$26</definedName>
    <definedName name="VigenciaDolares">#REF!</definedName>
    <definedName name="VigenciaPesos">#REF!</definedName>
    <definedName name="VIGFUTURA">[96]Tablas!$J$6:$J$8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[55]Personalizar!$E$15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'[126]2004'!#REF!</definedName>
    <definedName name="Wcut">#REF!</definedName>
    <definedName name="WD">#REF!</definedName>
    <definedName name="WDD" hidden="1">{#N/A,#N/A,FALSE,"orthoflow";#N/A,#N/A,FALSE,"Miscelaneos";#N/A,#N/A,FALSE,"Instrumentacio";#N/A,#N/A,FALSE,"Electrico";#N/A,#N/A,FALSE,"Valv. Seguridad"}</definedName>
    <definedName name="WDFSDF">'[40]Res-Accide-10'!#REF!</definedName>
    <definedName name="wedw">#REF!</definedName>
    <definedName name="WEFWE">'[40]Res-Accide-10'!#REF!</definedName>
    <definedName name="WER">'[40]Res-Accide-10'!$S$2:$S$7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'[40]Res-Accide-10'!#REF!</definedName>
    <definedName name="WQ">#REF!</definedName>
    <definedName name="WQEEWQ" hidden="1">{"TAB1",#N/A,TRUE,"GENERAL";"TAB2",#N/A,TRUE,"GENERAL";"TAB3",#N/A,TRUE,"GENERAL";"TAB4",#N/A,TRUE,"GENERAL";"TAB5",#N/A,TRUE,"GENERAL"}</definedName>
    <definedName name="wrn.civil._.works." hidden="1">{#N/A,#N/A,TRUE,"1842CWN0"}</definedName>
    <definedName name="wrn.ESTADO._.REHABILITACION."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apus" hidden="1">#REF!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 hidden="1">#REF!</definedName>
    <definedName name="XXXX">[127]corte_ObraNegra!$L$12,[127]corte_ObraNegra!$N$12,[127]corte_ObraNegra!$P$12,[127]corte_ObraNegra!$R$12,[127]corte_ObraNegra!$T$12,[127]corte_ObraNegra!$V$12,[127]corte_ObraNegra!$X$12,[127]corte_ObraNegra!$Z$12,[127]corte_ObraNegra!$AB$12,[127]corte_ObraNegra!$AD$12,[127]corte_ObraNegra!$AF$12,[127]corte_ObraNegra!$AH$12</definedName>
    <definedName name="xxxxx" localSheetId="7">[128]!absc</definedName>
    <definedName name="xxxxx" localSheetId="5">[128]!absc</definedName>
    <definedName name="xxxxx" localSheetId="6">[128]!absc</definedName>
    <definedName name="xxxxx">[128]!absc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 localSheetId="7">[28]!absc</definedName>
    <definedName name="Y" localSheetId="5">[28]!absc</definedName>
    <definedName name="Y" localSheetId="6">[28]!absc</definedName>
    <definedName name="Y">[28]!absc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'[129]AISLAMIENTO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_18075DA6_CC33_11D2_B806_0000E85698D9_.wvu.Cols" hidden="1">#REF!,#REF!,#REF!,#REF!,#REF!,#REF!,#REF!</definedName>
    <definedName name="Z_18075DA6_CC33_11D2_B806_0000E85698D9_.wvu.PrintArea" hidden="1">#REF!</definedName>
    <definedName name="Z_18075DA6_CC33_11D2_B806_0000E85698D9_.wvu.PrintTitles" hidden="1">#REF!</definedName>
    <definedName name="Z_18075DA6_CC33_11D2_B806_0000E85698D9_.wvu.Rows" hidden="1">#REF!</definedName>
    <definedName name="Z_235A93C1_87C6_11D4_BB51_444553540000_.wvu.Cols" hidden="1">'[130]3'!#REF!,'[130]3'!#REF!</definedName>
    <definedName name="Z_235A93C2_87C6_11D4_BB51_444553540000_.wvu.Cols" hidden="1">'[130]3'!#REF!,'[130]3'!#REF!</definedName>
    <definedName name="Z_235A93C3_87C6_11D4_BB51_444553540000_.wvu.Cols" hidden="1">'[130]3'!#REF!,'[130]3'!#REF!</definedName>
    <definedName name="Z_235A93C4_87C6_11D4_BB51_444553540000_.wvu.Cols" hidden="1">'[130]3'!#REF!,'[130]3'!#REF!</definedName>
    <definedName name="Z_235A93C5_87C6_11D4_BB51_444553540000_.wvu.Cols" hidden="1">'[130]3'!#REF!,'[130]3'!#REF!</definedName>
    <definedName name="Z_235A93C6_87C6_11D4_BB51_444553540000_.wvu.Cols" hidden="1">'[130]3'!#REF!,'[130]3'!#REF!</definedName>
    <definedName name="Z_235A93C7_87C6_11D4_BB51_444553540000_.wvu.Cols" hidden="1">'[130]3'!#REF!,'[130]3'!#REF!</definedName>
    <definedName name="Z_4893CD87_CC58_11D2_B806_0000E85698D9_.wvu.Cols" hidden="1">#REF!,#REF!,#REF!,#REF!,#REF!,#REF!,#REF!</definedName>
    <definedName name="Z_4893CD87_CC58_11D2_B806_0000E85698D9_.wvu.PrintArea" hidden="1">#REF!</definedName>
    <definedName name="Z_4893CD87_CC58_11D2_B806_0000E85698D9_.wvu.PrintTitles" hidden="1">#REF!</definedName>
    <definedName name="Z_4893CD87_CC58_11D2_B806_0000E85698D9_.wvu.Rows" hidden="1">#REF!,#REF!,#REF!,#REF!,#REF!,#REF!,#REF!,#REF!,#REF!,#REF!,#REF!,#REF!,#REF!,#REF!,#REF!,#REF!,#REF!,#REF!,#REF!,#REF!,#REF!,#REF!,#REF!,#REF!,#REF!,#REF!,#REF!,#REF!,#REF!,#REF!,#REF!,#REF!,#REF!,#REF!,#REF!,#REF!,#REF!,#REF!</definedName>
    <definedName name="Z_6CDBE1A1_8642_11D4_8E16_005004999978_.wvu.PrintTitles" hidden="1">#REF!</definedName>
    <definedName name="Z_6CDBE1A1_8642_11D4_8E16_005004999978_.wvu.Rows" hidden="1">#REF!,#REF!,#REF!,#REF!,#REF!</definedName>
    <definedName name="Z_6CDBE1A2_8642_11D4_8E16_005004999978_.wvu.PrintTitles" hidden="1">#REF!</definedName>
    <definedName name="Z_6CDBE1A2_8642_11D4_8E16_005004999978_.wvu.Rows" hidden="1">#REF!,#REF!,#REF!,#REF!,#REF!</definedName>
    <definedName name="Z_6CDBE1AE_8642_11D4_8E16_005004999978_.wvu.Cols" hidden="1">'[130]3'!#REF!,'[130]3'!#REF!</definedName>
    <definedName name="Z_6CDBE1AE_8642_11D4_8E16_005004999978_.wvu.PrintArea" hidden="1">'[130]3'!#REF!</definedName>
    <definedName name="Z_6CDBE1AE_8642_11D4_8E16_005004999978_.wvu.Rows" hidden="1">#REF!,#REF!,#REF!,#REF!,#REF!</definedName>
    <definedName name="Z_6CDBE1AF_8642_11D4_8E16_005004999978_.wvu.Cols" hidden="1">'[130]3'!#REF!,'[130]3'!#REF!</definedName>
    <definedName name="Z_6CDBE1AF_8642_11D4_8E16_005004999978_.wvu.Rows" hidden="1">#REF!,#REF!,#REF!,#REF!,#REF!</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ASDAS" hidden="1">#REF!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'[56]A.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2" i="56" l="1"/>
  <c r="G38" i="56"/>
  <c r="F8" i="60"/>
  <c r="D8" i="60"/>
  <c r="H7" i="60"/>
  <c r="H8" i="60" s="1"/>
  <c r="F7" i="60"/>
  <c r="H6" i="60"/>
  <c r="F6" i="60"/>
  <c r="H5" i="60"/>
  <c r="F5" i="60"/>
  <c r="I29" i="57"/>
  <c r="G29" i="57"/>
  <c r="I29" i="56"/>
  <c r="G29" i="56"/>
  <c r="I29" i="46"/>
  <c r="I31" i="46"/>
  <c r="G29" i="46" l="1"/>
  <c r="G26" i="46"/>
  <c r="I31" i="57"/>
  <c r="I28" i="57"/>
  <c r="I31" i="56"/>
  <c r="I28" i="56"/>
  <c r="I22" i="46"/>
  <c r="I28" i="46"/>
  <c r="G18" i="46"/>
  <c r="G19" i="46"/>
  <c r="G19" i="56" l="1"/>
  <c r="G31" i="57" l="1"/>
  <c r="G28" i="57"/>
  <c r="I26" i="57"/>
  <c r="G26" i="57"/>
  <c r="I25" i="57"/>
  <c r="G25" i="57"/>
  <c r="I24" i="57"/>
  <c r="G24" i="57"/>
  <c r="I22" i="57"/>
  <c r="G22" i="57"/>
  <c r="I21" i="57"/>
  <c r="G21" i="57"/>
  <c r="I20" i="57"/>
  <c r="G20" i="57"/>
  <c r="I19" i="57"/>
  <c r="G19" i="57"/>
  <c r="I18" i="57"/>
  <c r="G18" i="57"/>
  <c r="I16" i="57"/>
  <c r="G16" i="57"/>
  <c r="G31" i="56"/>
  <c r="G28" i="56"/>
  <c r="I26" i="56"/>
  <c r="G26" i="56"/>
  <c r="I25" i="56"/>
  <c r="G25" i="56"/>
  <c r="I24" i="56"/>
  <c r="G24" i="56"/>
  <c r="I22" i="56"/>
  <c r="G22" i="56"/>
  <c r="I21" i="56"/>
  <c r="G21" i="56"/>
  <c r="I20" i="56"/>
  <c r="G20" i="56"/>
  <c r="I19" i="56"/>
  <c r="I18" i="56"/>
  <c r="G18" i="56"/>
  <c r="I16" i="56"/>
  <c r="G16" i="56"/>
  <c r="I25" i="46"/>
  <c r="I26" i="46"/>
  <c r="I24" i="46"/>
  <c r="I19" i="46"/>
  <c r="I20" i="46"/>
  <c r="I21" i="46"/>
  <c r="I18" i="46"/>
  <c r="G28" i="46"/>
  <c r="G20" i="46"/>
  <c r="I16" i="46"/>
  <c r="H139" i="53"/>
  <c r="H138" i="53"/>
  <c r="H137" i="53"/>
  <c r="H136" i="53"/>
  <c r="H135" i="53"/>
  <c r="H134" i="53"/>
  <c r="H133" i="53"/>
  <c r="H132" i="53"/>
  <c r="H131" i="53"/>
  <c r="H130" i="53"/>
  <c r="H129" i="53"/>
  <c r="H128" i="53"/>
  <c r="H127" i="53"/>
  <c r="H126" i="53"/>
  <c r="H125" i="53"/>
  <c r="H124" i="53"/>
  <c r="H122" i="53"/>
  <c r="H121" i="53"/>
  <c r="H120" i="53"/>
  <c r="H119" i="53"/>
  <c r="H118" i="53"/>
  <c r="H116" i="53"/>
  <c r="H115" i="53"/>
  <c r="H114" i="53"/>
  <c r="H113" i="53"/>
  <c r="H112" i="53"/>
  <c r="H110" i="53"/>
  <c r="H109" i="53"/>
  <c r="H108" i="53"/>
  <c r="H107" i="53"/>
  <c r="H105" i="53"/>
  <c r="H103" i="53"/>
  <c r="H102" i="53"/>
  <c r="H101" i="53"/>
  <c r="H100" i="53"/>
  <c r="H98" i="53"/>
  <c r="H96" i="53"/>
  <c r="H94" i="53"/>
  <c r="H93" i="53"/>
  <c r="H92" i="53"/>
  <c r="H91" i="53"/>
  <c r="H89" i="53"/>
  <c r="H88" i="53"/>
  <c r="H87" i="53"/>
  <c r="H86" i="53"/>
  <c r="H85" i="53"/>
  <c r="H83" i="53"/>
  <c r="H82" i="53"/>
  <c r="H81" i="53"/>
  <c r="H80" i="53"/>
  <c r="H79" i="53"/>
  <c r="H77" i="53"/>
  <c r="H76" i="53"/>
  <c r="H75" i="53"/>
  <c r="H74" i="53"/>
  <c r="H73" i="53"/>
  <c r="H72" i="53"/>
  <c r="H71" i="53"/>
  <c r="H70" i="53"/>
  <c r="H69" i="53"/>
  <c r="H68" i="53"/>
  <c r="H67" i="53"/>
  <c r="H66" i="53"/>
  <c r="H65" i="53"/>
  <c r="H64" i="53"/>
  <c r="H63" i="53"/>
  <c r="H62" i="53"/>
  <c r="H61" i="53"/>
  <c r="H59" i="53"/>
  <c r="H58" i="53"/>
  <c r="H57" i="53"/>
  <c r="H56" i="53"/>
  <c r="H55" i="53"/>
  <c r="H54" i="53"/>
  <c r="H53" i="53"/>
  <c r="H52" i="53"/>
  <c r="H51" i="53"/>
  <c r="H49" i="53"/>
  <c r="H48" i="53"/>
  <c r="H47" i="53"/>
  <c r="H46" i="53"/>
  <c r="H45" i="53"/>
  <c r="H44" i="53"/>
  <c r="H42" i="53"/>
  <c r="H40" i="53"/>
  <c r="H39" i="53"/>
  <c r="H38" i="53"/>
  <c r="H37" i="53"/>
  <c r="H36" i="53"/>
  <c r="H35" i="53"/>
  <c r="H34" i="53"/>
  <c r="H32" i="53"/>
  <c r="H31" i="53"/>
  <c r="H30" i="53"/>
  <c r="H29" i="53"/>
  <c r="H27" i="53"/>
  <c r="H26" i="53"/>
  <c r="H25" i="53"/>
  <c r="H23" i="53"/>
  <c r="H22" i="53"/>
  <c r="H21" i="53"/>
  <c r="H20" i="53"/>
  <c r="H19" i="53"/>
  <c r="H18" i="53"/>
  <c r="H17" i="53"/>
  <c r="H16" i="53"/>
  <c r="H15" i="53"/>
  <c r="H14" i="53"/>
  <c r="H13" i="53"/>
  <c r="H12" i="53"/>
  <c r="H11" i="53"/>
  <c r="H10" i="53"/>
  <c r="H9" i="53"/>
  <c r="H8" i="53"/>
  <c r="H7" i="53"/>
  <c r="H6" i="53"/>
  <c r="I32" i="46" l="1"/>
  <c r="I40" i="46" s="1"/>
  <c r="I32" i="57"/>
  <c r="I32" i="56"/>
  <c r="G32" i="56"/>
  <c r="G35" i="56" s="1"/>
  <c r="G32" i="57"/>
  <c r="G34" i="57" s="1"/>
  <c r="H140" i="53"/>
  <c r="H145" i="53" s="1"/>
  <c r="H147" i="53" s="1"/>
  <c r="G34" i="56" l="1"/>
  <c r="I35" i="46"/>
  <c r="I34" i="46"/>
  <c r="I36" i="46"/>
  <c r="I37" i="46" s="1"/>
  <c r="I40" i="56"/>
  <c r="I36" i="57"/>
  <c r="I37" i="57" s="1"/>
  <c r="I34" i="57"/>
  <c r="I40" i="57"/>
  <c r="I35" i="57"/>
  <c r="I36" i="56"/>
  <c r="I37" i="56" s="1"/>
  <c r="I35" i="56"/>
  <c r="I34" i="56"/>
  <c r="G40" i="57"/>
  <c r="G35" i="57"/>
  <c r="G36" i="57"/>
  <c r="G37" i="57" s="1"/>
  <c r="G36" i="56"/>
  <c r="G37" i="56" s="1"/>
  <c r="G40" i="56"/>
  <c r="H143" i="53"/>
  <c r="H144" i="53"/>
  <c r="G42" i="57" l="1"/>
  <c r="G44" i="57" s="1"/>
  <c r="I38" i="56"/>
  <c r="I42" i="46"/>
  <c r="I44" i="46" s="1"/>
  <c r="I38" i="46"/>
  <c r="I42" i="56"/>
  <c r="I44" i="56" s="1"/>
  <c r="I38" i="57"/>
  <c r="I42" i="57"/>
  <c r="I44" i="57" s="1"/>
  <c r="G38" i="57"/>
  <c r="G44" i="56"/>
  <c r="H146" i="53"/>
  <c r="H148" i="53" s="1"/>
  <c r="G31" i="46" l="1"/>
  <c r="G25" i="46"/>
  <c r="G21" i="46"/>
  <c r="G22" i="46"/>
  <c r="G24" i="46"/>
  <c r="G16" i="46"/>
  <c r="G32" i="46" s="1"/>
  <c r="G40" i="46" l="1"/>
  <c r="G34" i="46"/>
  <c r="G35" i="46"/>
  <c r="G36" i="46"/>
  <c r="G37" i="46" s="1"/>
  <c r="G42" i="46" l="1"/>
  <c r="G38" i="46"/>
  <c r="G44" i="46" l="1"/>
  <c r="K153" i="5" l="1"/>
  <c r="L153" i="5" s="1"/>
  <c r="K154" i="5"/>
  <c r="L154" i="5" s="1"/>
  <c r="K155" i="5"/>
  <c r="L155" i="5"/>
  <c r="K156" i="5"/>
  <c r="L156" i="5" s="1"/>
  <c r="K157" i="5"/>
  <c r="L157" i="5" s="1"/>
  <c r="K158" i="5"/>
  <c r="L158" i="5" s="1"/>
  <c r="K159" i="5"/>
  <c r="L159" i="5" s="1"/>
  <c r="K160" i="5"/>
  <c r="L160" i="5"/>
  <c r="K161" i="5"/>
  <c r="L161" i="5" s="1"/>
  <c r="I21" i="5" l="1"/>
  <c r="I15" i="5"/>
  <c r="F68" i="10" l="1"/>
  <c r="F69" i="10"/>
  <c r="F70" i="10"/>
  <c r="F71" i="10"/>
  <c r="F67" i="10"/>
  <c r="F62" i="10"/>
  <c r="F63" i="10"/>
  <c r="F64" i="10"/>
  <c r="F61" i="10"/>
  <c r="F66" i="10" l="1"/>
  <c r="F60" i="10"/>
  <c r="F40" i="10" l="1"/>
  <c r="F41" i="10"/>
  <c r="F42" i="10"/>
  <c r="F39" i="10" s="1"/>
  <c r="F43" i="10"/>
  <c r="F44" i="10"/>
  <c r="F45" i="10"/>
  <c r="F46" i="10"/>
  <c r="I10" i="5" l="1"/>
  <c r="F38" i="10"/>
  <c r="F15" i="10"/>
  <c r="F16" i="10"/>
  <c r="F17" i="10"/>
  <c r="F18" i="10"/>
  <c r="F19" i="10"/>
  <c r="F20" i="10"/>
  <c r="F21" i="10"/>
  <c r="F22" i="10"/>
  <c r="F23" i="10"/>
  <c r="F24" i="10"/>
  <c r="F25" i="10"/>
  <c r="F26" i="10"/>
  <c r="F27" i="10"/>
  <c r="F14" i="10"/>
  <c r="F9" i="10"/>
  <c r="F10" i="10"/>
  <c r="F11" i="10"/>
  <c r="F8" i="10"/>
  <c r="F3" i="10"/>
  <c r="F2" i="10" s="1"/>
  <c r="I107" i="5"/>
  <c r="I106" i="5"/>
  <c r="I100" i="5"/>
  <c r="I11" i="5"/>
  <c r="F31" i="10"/>
  <c r="F32" i="10"/>
  <c r="F33" i="10"/>
  <c r="F30" i="10" s="1"/>
  <c r="F34" i="10"/>
  <c r="F35" i="10"/>
  <c r="F36" i="10"/>
  <c r="F53" i="10"/>
  <c r="F54" i="10"/>
  <c r="F55" i="10"/>
  <c r="F56" i="10"/>
  <c r="F57" i="10"/>
  <c r="F58" i="10"/>
  <c r="F50" i="10"/>
  <c r="F52" i="10"/>
  <c r="F49" i="10"/>
  <c r="F51" i="10" s="1"/>
  <c r="F7" i="10" l="1"/>
  <c r="F13" i="10"/>
  <c r="F29" i="10"/>
  <c r="F48" i="10"/>
  <c r="I113" i="5" l="1"/>
  <c r="I104" i="5"/>
  <c r="I105" i="5"/>
  <c r="I110" i="5"/>
  <c r="I30" i="5" l="1"/>
  <c r="I32" i="5" s="1"/>
  <c r="I43" i="5" l="1"/>
  <c r="I23" i="5"/>
  <c r="I118" i="5"/>
  <c r="I69" i="5"/>
  <c r="I50" i="5"/>
  <c r="I44" i="5"/>
  <c r="I40" i="5"/>
  <c r="I26" i="5"/>
  <c r="I22" i="5"/>
  <c r="I20" i="5"/>
  <c r="I16" i="5"/>
  <c r="I13" i="5"/>
  <c r="O142" i="5" l="1"/>
  <c r="R165" i="5" s="1"/>
  <c r="I123" i="5"/>
  <c r="I119" i="5"/>
  <c r="I116" i="5"/>
  <c r="I114" i="5"/>
  <c r="I111" i="5"/>
  <c r="I101" i="5"/>
  <c r="I57" i="5"/>
  <c r="I46" i="5"/>
  <c r="I45" i="5"/>
  <c r="I42" i="5"/>
  <c r="I41" i="5"/>
  <c r="O147" i="5"/>
  <c r="I18" i="5"/>
  <c r="I17" i="5"/>
  <c r="I14" i="5"/>
  <c r="I12" i="5"/>
  <c r="I58" i="5" l="1"/>
  <c r="I47" i="5"/>
  <c r="I38" i="5"/>
  <c r="I27" i="5"/>
  <c r="I102" i="5"/>
  <c r="I162" i="5"/>
  <c r="I95" i="5"/>
  <c r="I108" i="5"/>
  <c r="I120" i="5"/>
  <c r="N138" i="5"/>
  <c r="I143" i="5"/>
  <c r="N142" i="5"/>
  <c r="I88" i="5"/>
  <c r="I129" i="5"/>
  <c r="I136" i="5"/>
  <c r="I164" i="5" l="1"/>
  <c r="K62" i="5" l="1"/>
  <c r="L62" i="5" s="1"/>
  <c r="K152" i="5"/>
  <c r="L152" i="5" s="1"/>
  <c r="K128" i="5"/>
  <c r="L128" i="5" s="1"/>
  <c r="K127" i="5"/>
  <c r="L127" i="5" s="1"/>
  <c r="K126" i="5"/>
  <c r="L126" i="5" s="1"/>
  <c r="K125" i="5"/>
  <c r="L125" i="5" s="1"/>
  <c r="K142" i="5"/>
  <c r="L142" i="5" s="1"/>
  <c r="K138" i="5"/>
  <c r="L138" i="5" s="1"/>
  <c r="K140" i="5"/>
  <c r="L140" i="5" s="1"/>
  <c r="K139" i="5"/>
  <c r="L139" i="5" s="1"/>
  <c r="K134" i="5"/>
  <c r="L134" i="5" s="1"/>
  <c r="K135" i="5"/>
  <c r="L135" i="5" s="1"/>
  <c r="K37" i="5"/>
  <c r="L37" i="5" s="1"/>
  <c r="K34" i="5"/>
  <c r="L34" i="5" s="1"/>
  <c r="K36" i="5"/>
  <c r="L36" i="5" s="1"/>
  <c r="K35" i="5"/>
  <c r="L35" i="5" s="1"/>
  <c r="K151" i="5"/>
  <c r="L151" i="5" s="1"/>
  <c r="K150" i="5"/>
  <c r="L150" i="5" s="1"/>
  <c r="K148" i="5"/>
  <c r="L148" i="5" s="1"/>
  <c r="K147" i="5"/>
  <c r="L147" i="5" s="1"/>
  <c r="K149" i="5"/>
  <c r="L149" i="5" s="1"/>
  <c r="K79" i="5"/>
  <c r="L79" i="5" s="1"/>
  <c r="K77" i="5"/>
  <c r="L77" i="5" s="1"/>
  <c r="K71" i="5"/>
  <c r="L71" i="5" s="1"/>
  <c r="K85" i="5"/>
  <c r="L85" i="5" s="1"/>
  <c r="K122" i="5"/>
  <c r="L122" i="5" s="1"/>
  <c r="K56" i="5"/>
  <c r="L56" i="5" s="1"/>
  <c r="K55" i="5"/>
  <c r="L55" i="5" s="1"/>
  <c r="K54" i="5"/>
  <c r="L54" i="5" s="1"/>
  <c r="K52" i="5" l="1"/>
  <c r="L52" i="5" s="1"/>
  <c r="K40" i="5"/>
  <c r="L40" i="5" s="1"/>
  <c r="K49" i="5"/>
  <c r="L49" i="5" s="1"/>
  <c r="K73" i="5"/>
  <c r="L73" i="5" s="1"/>
  <c r="K14" i="5"/>
  <c r="L14" i="5" s="1"/>
  <c r="K68" i="5"/>
  <c r="L68" i="5" s="1"/>
  <c r="K24" i="5"/>
  <c r="L24" i="5" s="1"/>
  <c r="K67" i="5"/>
  <c r="L67" i="5" s="1"/>
  <c r="K98" i="5"/>
  <c r="L98" i="5" s="1"/>
  <c r="K113" i="5"/>
  <c r="L113" i="5" s="1"/>
  <c r="K25" i="5"/>
  <c r="L25" i="5" s="1"/>
  <c r="K84" i="5"/>
  <c r="L84" i="5" s="1"/>
  <c r="K83" i="5"/>
  <c r="L83" i="5" s="1"/>
  <c r="K97" i="5"/>
  <c r="L97" i="5" s="1"/>
  <c r="K26" i="5"/>
  <c r="L26" i="5" s="1"/>
  <c r="K93" i="5"/>
  <c r="L93" i="5" s="1"/>
  <c r="K92" i="5"/>
  <c r="L92" i="5" s="1"/>
  <c r="K145" i="5"/>
  <c r="L145" i="5" s="1"/>
  <c r="K20" i="5"/>
  <c r="L20" i="5" s="1"/>
  <c r="K63" i="5"/>
  <c r="L63" i="5" s="1"/>
  <c r="K72" i="5"/>
  <c r="L72" i="5" s="1"/>
  <c r="K116" i="5"/>
  <c r="L116" i="5" s="1"/>
  <c r="K100" i="5"/>
  <c r="L100" i="5" s="1"/>
  <c r="K46" i="5"/>
  <c r="L46" i="5" s="1"/>
  <c r="K61" i="5"/>
  <c r="L61" i="5" s="1"/>
  <c r="K81" i="5"/>
  <c r="L81" i="5" s="1"/>
  <c r="K21" i="5"/>
  <c r="L21" i="5" s="1"/>
  <c r="K141" i="5"/>
  <c r="L141" i="5" s="1"/>
  <c r="K15" i="5"/>
  <c r="L15" i="5" s="1"/>
  <c r="K43" i="5"/>
  <c r="L43" i="5" s="1"/>
  <c r="K57" i="5"/>
  <c r="L57" i="5" s="1"/>
  <c r="K99" i="5"/>
  <c r="L99" i="5" s="1"/>
  <c r="K65" i="5"/>
  <c r="L65" i="5" s="1"/>
  <c r="K75" i="5"/>
  <c r="L75" i="5" s="1"/>
  <c r="K11" i="5"/>
  <c r="L11" i="5" s="1"/>
  <c r="K64" i="5"/>
  <c r="L64" i="5" s="1"/>
  <c r="K94" i="5"/>
  <c r="L94" i="5" s="1"/>
  <c r="K23" i="5"/>
  <c r="L23" i="5" s="1"/>
  <c r="K82" i="5"/>
  <c r="L82" i="5" s="1"/>
  <c r="K90" i="5"/>
  <c r="L90" i="5" s="1"/>
  <c r="K118" i="5"/>
  <c r="L118" i="5" s="1"/>
  <c r="K101" i="5"/>
  <c r="L101" i="5" s="1"/>
  <c r="K91" i="5"/>
  <c r="L91" i="5" s="1"/>
  <c r="K60" i="5"/>
  <c r="L60" i="5" s="1"/>
  <c r="K131" i="5"/>
  <c r="L131" i="5" s="1"/>
  <c r="K12" i="5"/>
  <c r="L12" i="5" s="1"/>
  <c r="K19" i="5"/>
  <c r="L19" i="5" s="1"/>
  <c r="K86" i="5"/>
  <c r="L86" i="5" s="1"/>
  <c r="K22" i="5"/>
  <c r="L22" i="5" s="1"/>
  <c r="K104" i="5"/>
  <c r="L104" i="5" s="1"/>
  <c r="K31" i="5"/>
  <c r="L31" i="5" s="1"/>
  <c r="K44" i="5"/>
  <c r="L44" i="5" s="1"/>
  <c r="K45" i="5"/>
  <c r="L45" i="5" s="1"/>
  <c r="K78" i="5"/>
  <c r="L78" i="5" s="1"/>
  <c r="K87" i="5"/>
  <c r="L87" i="5" s="1"/>
  <c r="K9" i="5"/>
  <c r="L9" i="5" s="1"/>
  <c r="K18" i="5"/>
  <c r="L18" i="5" s="1"/>
  <c r="K66" i="5"/>
  <c r="L66" i="5" s="1"/>
  <c r="K76" i="5"/>
  <c r="L76" i="5" s="1"/>
  <c r="K110" i="5"/>
  <c r="L110" i="5" s="1"/>
  <c r="K10" i="5"/>
  <c r="L10" i="5" s="1"/>
  <c r="K74" i="5"/>
  <c r="L74" i="5" s="1"/>
  <c r="K105" i="5"/>
  <c r="L105" i="5" s="1"/>
  <c r="K16" i="5"/>
  <c r="L16" i="5" s="1"/>
  <c r="K41" i="5"/>
  <c r="L41" i="5" s="1"/>
  <c r="K132" i="5"/>
  <c r="L132" i="5" s="1"/>
  <c r="K30" i="5"/>
  <c r="L30" i="5" s="1"/>
  <c r="K42" i="5"/>
  <c r="L42" i="5" s="1"/>
  <c r="K106" i="5"/>
  <c r="L106" i="5" s="1"/>
  <c r="K107" i="5"/>
  <c r="L107" i="5" s="1"/>
  <c r="K29" i="5"/>
  <c r="L29" i="5" s="1"/>
  <c r="K119" i="5"/>
  <c r="L119" i="5" s="1"/>
  <c r="K117" i="5"/>
  <c r="L117" i="5" s="1"/>
  <c r="K146" i="5"/>
  <c r="L146" i="5" s="1"/>
  <c r="K13" i="5"/>
  <c r="L13" i="5" s="1"/>
  <c r="K80" i="5"/>
  <c r="L80" i="5" s="1"/>
  <c r="K53" i="5"/>
  <c r="L53" i="5" s="1"/>
  <c r="K133" i="5"/>
  <c r="L133" i="5" s="1"/>
  <c r="K17" i="5"/>
  <c r="L17" i="5" s="1"/>
  <c r="I166" i="5" l="1"/>
  <c r="I167" i="5" l="1"/>
  <c r="I169" i="5" s="1"/>
  <c r="I165" i="5"/>
  <c r="I168" i="5" l="1"/>
  <c r="I170" i="5" s="1"/>
  <c r="I171" i="5" s="1"/>
  <c r="T172" i="5" s="1"/>
  <c r="U171" i="5" l="1"/>
</calcChain>
</file>

<file path=xl/sharedStrings.xml><?xml version="1.0" encoding="utf-8"?>
<sst xmlns="http://schemas.openxmlformats.org/spreadsheetml/2006/main" count="1518" uniqueCount="546">
  <si>
    <t>ADECUACIÓN Y MANTENIMIENTO DE LA SEDE DE LA REGISTRADURIA MUNICIPAL DE LA DORADA - CALDAS</t>
  </si>
  <si>
    <t>ÍTEM</t>
  </si>
  <si>
    <t>ACTIVIDAD</t>
  </si>
  <si>
    <t>UN</t>
  </si>
  <si>
    <t>CANT.</t>
  </si>
  <si>
    <t>MAYORES Y MENORES</t>
  </si>
  <si>
    <t>VALOR UNITARIO REFERENCIA</t>
  </si>
  <si>
    <t>VALOR UNITARIO PROPUESTO</t>
  </si>
  <si>
    <t>VALOR TOTAL CONTRACTUAL</t>
  </si>
  <si>
    <t>11. CARPINTERÍA METÁLICA</t>
  </si>
  <si>
    <t xml:space="preserve">TOTAL CARPINTERÍA METÁLICA </t>
  </si>
  <si>
    <t>12. PINTURAS</t>
  </si>
  <si>
    <t>COSTO DIRECTO</t>
  </si>
  <si>
    <t>% Total Oficial del A.I.U. (28%)</t>
  </si>
  <si>
    <t>ADMINISTRACIÓN</t>
  </si>
  <si>
    <t>IMPREVISTOS</t>
  </si>
  <si>
    <t>UTILIDAD</t>
  </si>
  <si>
    <t>Costo Directo Incluido A.I.U.</t>
  </si>
  <si>
    <t>I.V.A. (SOBRE LA UTILIDAD 19%)</t>
  </si>
  <si>
    <t>Valor Total del Presupuesto (Incluido A.I.U. e I.V.A. sobre la utilidad)</t>
  </si>
  <si>
    <t>M2</t>
  </si>
  <si>
    <t>7. ENCHAPES Y ACCESORIOS</t>
  </si>
  <si>
    <t>TOTAL ENCHAPES Y ACCESORIOS</t>
  </si>
  <si>
    <t>ITEM</t>
  </si>
  <si>
    <t>kg</t>
  </si>
  <si>
    <t>CERÁMICA FORMATO MATE 30CMX45CM BLANCA PLANA</t>
  </si>
  <si>
    <t>m2</t>
  </si>
  <si>
    <t>m3</t>
  </si>
  <si>
    <t>m²</t>
  </si>
  <si>
    <t>7.6</t>
  </si>
  <si>
    <t>MARCO PUERTA LÁMINA 0.80M</t>
  </si>
  <si>
    <t>un</t>
  </si>
  <si>
    <t>11.1</t>
  </si>
  <si>
    <t>SUMINISTRO E INSTALACIÓN PUERTA DE ACCESO LÁMINA COLD ROLLED CAL.16</t>
  </si>
  <si>
    <t>11.2</t>
  </si>
  <si>
    <t xml:space="preserve">AVANCE </t>
  </si>
  <si>
    <t xml:space="preserve">% DEL ITEM </t>
  </si>
  <si>
    <t>EJECUTADO</t>
  </si>
  <si>
    <t>OBSERVACIONES</t>
  </si>
  <si>
    <t>ITEMS EXCLUIDOS</t>
  </si>
  <si>
    <t xml:space="preserve">ITEMS NO PREVISTOS </t>
  </si>
  <si>
    <t>ITEMS EN EJECUCIÓN</t>
  </si>
  <si>
    <t>1.  ACTIVIDADES PRELIMINARES</t>
  </si>
  <si>
    <t>1.1</t>
  </si>
  <si>
    <t>DESMONTE APARATOS SANITARIOS (INCLUYE CARGUE Y RETIRO)</t>
  </si>
  <si>
    <t>1.2</t>
  </si>
  <si>
    <t>DESMONTE MARCOS Y PUERTAS</t>
  </si>
  <si>
    <t>1.3</t>
  </si>
  <si>
    <t>DESMONTE CUBIERTAS ASBESTO CEMENTO</t>
  </si>
  <si>
    <t>1.4</t>
  </si>
  <si>
    <t>DEMOLICIÓN MUROS 0.15M</t>
  </si>
  <si>
    <t>1.5</t>
  </si>
  <si>
    <t>DEMOLICIÓN PLACAS CONTRAPISO 0.15M</t>
  </si>
  <si>
    <t>1.6</t>
  </si>
  <si>
    <t>EXCAVACIÓN MANUAL PROFUNDIDAD 1 A 2M</t>
  </si>
  <si>
    <t>1.7</t>
  </si>
  <si>
    <t>CERRAMIENTO PROVISIONAL EN POLISOMBRA 2M</t>
  </si>
  <si>
    <t>m</t>
  </si>
  <si>
    <t>SE MONTA SEÑALIZACION PROVISIONAL EL FIN DE SEMANA PARA TRABAJAR</t>
  </si>
  <si>
    <t>1.8</t>
  </si>
  <si>
    <t xml:space="preserve">DESMONTE CIELO RASO INCLUYE ESTRUCTURA ESTRUCTURA CARGUE Y RETIRO </t>
  </si>
  <si>
    <t>1.9</t>
  </si>
  <si>
    <t>DESMONTE DE LÁMPARAS INCRUSTADAS Y/O SOBREPUESTAS (TIPO LED, ROSETAS, ESPECULAR, ETC.)</t>
  </si>
  <si>
    <t>1.10</t>
  </si>
  <si>
    <t>DEMOLICIÓN PAÑETES, INCLUYE CARGUE Y RETIRO SC</t>
  </si>
  <si>
    <t>1.11</t>
  </si>
  <si>
    <t>DESMONTE VENTANAS (INCLUYE CARGUE Y RETIRO)</t>
  </si>
  <si>
    <t>1.12</t>
  </si>
  <si>
    <t>DESMONTE Y RETIRO DE FLANCHES,CANALES Y BAJANTES. INCLUYE CARGUE Y RETIRO SC</t>
  </si>
  <si>
    <t>1.13</t>
  </si>
  <si>
    <t xml:space="preserve"> DEMOLICIÓN DE ENCHAPE DE MUROS Y PISOS, INCLUYE CARGUE Y RETIRO</t>
  </si>
  <si>
    <t>1.14</t>
  </si>
  <si>
    <t>DEMOLICIÓN ALISTADO DE PISO</t>
  </si>
  <si>
    <t>1.15</t>
  </si>
  <si>
    <t>INSPECCIÓN, REVISIÓN Y LIMPIEZA DE SIFONES Y RED HIDROSANITARIA</t>
  </si>
  <si>
    <t>1.16</t>
  </si>
  <si>
    <t>DESMONTE Y RETIRO DE ESTRUCTURA DE CUBIERTA EN MADERA EXISTENTE</t>
  </si>
  <si>
    <t>1.17</t>
  </si>
  <si>
    <t>DESMONTE LAVAMANOS</t>
  </si>
  <si>
    <t>1.18</t>
  </si>
  <si>
    <t>DESMONTE GUARDAESCOBAS</t>
  </si>
  <si>
    <t xml:space="preserve">DESMONTE DE VIDRIOS DE VENTANALES Y PUERTAS </t>
  </si>
  <si>
    <t>DESMONTE Y RETIRO DE REDES ELÉCTRICAS PARÁSITAS. INCLUYE ANDAMIO CERTIFICADO</t>
  </si>
  <si>
    <t>ml</t>
  </si>
  <si>
    <t>SE REQUIERE PARA LINEAS DE AIRES ACONDICIONADOS</t>
  </si>
  <si>
    <t>TOTAL ACTIVIDADES PRELIMINARES</t>
  </si>
  <si>
    <t>3. MAMPOSTERÍA</t>
  </si>
  <si>
    <t>3.1</t>
  </si>
  <si>
    <t>MURO DRYWALL DOBLE CARA E=12CM</t>
  </si>
  <si>
    <t>3.2</t>
  </si>
  <si>
    <t>MURO DIVISORIO BLOQUE LISO No.5</t>
  </si>
  <si>
    <t>3.3</t>
  </si>
  <si>
    <t>POYO EN CEMENTO</t>
  </si>
  <si>
    <t xml:space="preserve">m </t>
  </si>
  <si>
    <t>SUMINISTRO, TRANSPORTE E INSTALACIÓN A TODO COSTO DE MURO EN SUPERBOARD 8 MM PINTADO Y TERMINADO (DOS CARAS). INCLUYE PERFILERÍA Y TODO LO NECESARIO PARA SU CORRECTA INSTALACIÓN</t>
  </si>
  <si>
    <t>TOTAL MAMPOSTERÍA</t>
  </si>
  <si>
    <t>4. ESTRUCTURAS EN CONCRETO</t>
  </si>
  <si>
    <t>4.1</t>
  </si>
  <si>
    <t>PLACA EN CONCRETO 3000 PSI 10CM MALLA ELECTROSOLDADA</t>
  </si>
  <si>
    <t>4.2</t>
  </si>
  <si>
    <t>ACERO DE REFUERZO DE 60.000 PSI</t>
  </si>
  <si>
    <t>4.3</t>
  </si>
  <si>
    <t>VIGA DE CONFINAMIENTO 15 X 15 EN CONCRETO DE 3000 PSI</t>
  </si>
  <si>
    <t>4.4</t>
  </si>
  <si>
    <t>PASAMURO CON ROTOMARTILLO HASTA 0.30M</t>
  </si>
  <si>
    <t>HUECOS ALBERCA (POCETA)</t>
  </si>
  <si>
    <t>TOTAL ESTRUCTURAS EN CONCRETO</t>
  </si>
  <si>
    <t>5.  CUBIERTAS</t>
  </si>
  <si>
    <t>5.1</t>
  </si>
  <si>
    <t>TEJA FIBROCEMENTO P7 NO.6</t>
  </si>
  <si>
    <t>5.2</t>
  </si>
  <si>
    <t>ESTRUCTURA METÁLICA PARA TEJA FIBROCEMENTO</t>
  </si>
  <si>
    <t>5.3</t>
  </si>
  <si>
    <t>LIMATESA LIMAHOYA FIBROCEMENTO</t>
  </si>
  <si>
    <t>5.4</t>
  </si>
  <si>
    <t xml:space="preserve">FLANCHE EN LÁMINA GALVANIZADA CAL.28 D/ HASTA 0.30 SEGÚN DISEÑO. INCLUYE EPÓXICO IGUAL O SIMILAR A SIKAFLEX 1A. </t>
  </si>
  <si>
    <t>5.5</t>
  </si>
  <si>
    <t>BAJANTES AGUAS LLUVIAS</t>
  </si>
  <si>
    <t>5.6</t>
  </si>
  <si>
    <t>SUMINISTRO E INSTALACIÓN DE CANAL EN LÁMINA GALVANIZADA CAL 22 D=1.00 M, INCLUYE ANDAMIO Y LOS  ACCESORIOS PARA SU CORRECTA INSTALACIÓN, PINTURA WASPRIMER Y DOS MANOS DE ESMALTE PARA EXTERIORES.</t>
  </si>
  <si>
    <t>5.7</t>
  </si>
  <si>
    <t>CABALLETE ARTICULADO PERFIL 7 FIBROCEMENTO</t>
  </si>
  <si>
    <t xml:space="preserve">INSTALACIÓN DE SOLERA BASE EN MADERA ESTRUCTURAL CHANUL RECIA SECCIÓN 0,10X0,10M. INCLUYE INMUNIZACIÓN DE LA MADERA. INCLUYE TRANSPORTE HORIZONTAL Y VERTICAL Y APLICACION DE IGOL DENSO SOBRE LA SUPERFICIE DONDE SE SOPORTA LA SOLERA EL CONTRATISTA DEBERÁ GARANTIZAR LA INTEGRIDAD DE LAS INSTALACIONES QUE SE PUEDAN VER AFECTADAS POR ESTA ACTIVIDAD. INCLUYE TODOS LOS ELEMENTOS Y ACCESORIOS NECESARIOS PARA SU CORRECTA EJECUCION. </t>
  </si>
  <si>
    <t xml:space="preserve">SUMINISTRO E INMUNIZACIÓN DE MADERA DE ESTRUCTURA DE CUBIERTA. INCLUYE TRANSPORTE HORIZONTAL Y VERTICAL Y APLICACION DE IGOL DENSO SOBRE LA ESTRUCTURA , EL CONTRATISTA DEBERÁ GARANTIZAR LA INTEGRIDAD DE LAS INSTALACIONES QUE SE PUEDAN VER AFECTADAS POR ESTA ACTIVIDAD. INCLUYE TODOS LOS ELEMENTOS Y ACCESORIOS NECESARIOS PARA SU CORRECTA EJECUCION. </t>
  </si>
  <si>
    <t>TOTAL CUBIERTAS</t>
  </si>
  <si>
    <t>6. CIELORRASOS</t>
  </si>
  <si>
    <t>6.1</t>
  </si>
  <si>
    <t>CIELO RASO MODULAR EN LAMINAS DE PVC BLANCO MATE</t>
  </si>
  <si>
    <t>TOTAL CIELORRASOS</t>
  </si>
  <si>
    <t>7.1</t>
  </si>
  <si>
    <t xml:space="preserve"> ESPEJO MARCO 50X90CM</t>
  </si>
  <si>
    <t>7.2</t>
  </si>
  <si>
    <t>ACCESORIOS CROMADOS PARA BAÑO (6UN)</t>
  </si>
  <si>
    <t>7.3</t>
  </si>
  <si>
    <t>BARRA ACERO INOXIDABLE HORIZONTAL DE PARED, BAÑO PERSONAS CON MOVILIDAD REDUCIDA</t>
  </si>
  <si>
    <t>7.4</t>
  </si>
  <si>
    <t>BARRA EN ACERO INOXIDABLE DE PISO PARED, BAÑO PERSONAS CON MOVILIDAD REDUCIDA</t>
  </si>
  <si>
    <t>7.5</t>
  </si>
  <si>
    <t>SUMINISTRO E INSTALACIÓN DE AVISO INSTITUCIONAL DE 3.0X0.7 M, EN LONA FLEXIBLE CON PERFILES EN ALUMINIO, SEGÚN NORMA DPN, PARA COLOCAR EN LA FACHADA</t>
  </si>
  <si>
    <t>gbl</t>
  </si>
  <si>
    <t>8. RED SANITARIA</t>
  </si>
  <si>
    <t>8.1</t>
  </si>
  <si>
    <t xml:space="preserve">SALIDA SANITARIA LAVAMANOS </t>
  </si>
  <si>
    <t>8.2</t>
  </si>
  <si>
    <t>SUMINISTRO INST. YEE 4</t>
  </si>
  <si>
    <t>8.3</t>
  </si>
  <si>
    <t>TUBERÍA PVCS 2</t>
  </si>
  <si>
    <t>JARDINERA PATIO POSTERIOR</t>
  </si>
  <si>
    <t>8.4</t>
  </si>
  <si>
    <t>TUBERÍA PVCS 4</t>
  </si>
  <si>
    <t>8.5</t>
  </si>
  <si>
    <t>CAJA INSPECCIÓN 60CMX60CM</t>
  </si>
  <si>
    <t>8.6</t>
  </si>
  <si>
    <t>SALIDA SANITARIA INODORO 4</t>
  </si>
  <si>
    <t>8.7</t>
  </si>
  <si>
    <t>SUMINISTRO INST. CODO 2</t>
  </si>
  <si>
    <t>8.8</t>
  </si>
  <si>
    <t>SUMINISTRO INST. CODO 4</t>
  </si>
  <si>
    <t>8.9</t>
  </si>
  <si>
    <t>SUMINISTRO INST. YEE 2</t>
  </si>
  <si>
    <t>TOTAL RED SANITARIA</t>
  </si>
  <si>
    <t>9. RED ELÉCTRICA</t>
  </si>
  <si>
    <t>9.1</t>
  </si>
  <si>
    <t>TUBERÍA PVC CONDUIT 1</t>
  </si>
  <si>
    <t>9.2</t>
  </si>
  <si>
    <t>SALIDA LUMINARIA EN MURO PVC</t>
  </si>
  <si>
    <t>9.3</t>
  </si>
  <si>
    <t>SALIDA INTERRUPTOR SENCILLO PVC</t>
  </si>
  <si>
    <t>9.4</t>
  </si>
  <si>
    <t>SALIDA INTERRUPTOR CONMUTABLE PVC DOBLE</t>
  </si>
  <si>
    <t>9.5</t>
  </si>
  <si>
    <t>SALIDA TOMA CORRIENTE DOBLE EN MURO</t>
  </si>
  <si>
    <t>9.6</t>
  </si>
  <si>
    <t>TABLERO TRIFÁSICO 12 CIRCUITOS</t>
  </si>
  <si>
    <t>9.7</t>
  </si>
  <si>
    <t>INST. LAMPARA LED PANEL 60X60 CM</t>
  </si>
  <si>
    <t>9.8</t>
  </si>
  <si>
    <t>SALIDA LÁMPARA TECHO DE INCRUSTAR O SOBREPONER</t>
  </si>
  <si>
    <t>9.9</t>
  </si>
  <si>
    <t>SUMINISTRO INST. CABLE CU THWN No. 12 AWG.</t>
  </si>
  <si>
    <t>9.10</t>
  </si>
  <si>
    <t>9.11</t>
  </si>
  <si>
    <t>PUNTO CERTIFICADO DE VOZ Y DATOS, C REG Y C. NOR.</t>
  </si>
  <si>
    <t>9.12</t>
  </si>
  <si>
    <t>CABLE UTP</t>
  </si>
  <si>
    <t>9.13</t>
  </si>
  <si>
    <t xml:space="preserve">CABLE TRENZADO CORRIENTE REGULADA </t>
  </si>
  <si>
    <t>9.14</t>
  </si>
  <si>
    <t>REINSTALACION DE LAMPARAS LED EN BUEN ESTADO, EN EL CIELO RASO NUEVO. SC</t>
  </si>
  <si>
    <t>9.15</t>
  </si>
  <si>
    <t>TUBERÍA EMT 3/4 DESCOLGADA</t>
  </si>
  <si>
    <t>9.16</t>
  </si>
  <si>
    <t>INST. LAMPARA LED REDONDA (INCRUSTAR O SOBREPONER) HASTA 30 CMTS DIAMETRO</t>
  </si>
  <si>
    <t>SE REQUIERE PA REEMPLAZAR LAS EXISTENTES EN PASILLO PATIO CENTRAL</t>
  </si>
  <si>
    <t>9.17</t>
  </si>
  <si>
    <t>SUMINISTRO E INSTALACIÓN DE CAJA DE INSPECCIÓN DE 15X15 CM CON TAPA, INCLUYE CHAZOS, PERFORACIONES Y DEMÁS ACTIVIDADES REQUERIDAS.</t>
  </si>
  <si>
    <t>SUMINISTRO E INSTALACION SALIDA PUNTO ELECTRICO</t>
  </si>
  <si>
    <t>TOTAL RED ELÉCTRICA</t>
  </si>
  <si>
    <t xml:space="preserve">10. CARPINTERÍA MADERA
</t>
  </si>
  <si>
    <t>10.1</t>
  </si>
  <si>
    <t>PUESTO DE TRABAJO LINEAL 140 X 60</t>
  </si>
  <si>
    <t>10.2</t>
  </si>
  <si>
    <t>10.3</t>
  </si>
  <si>
    <t>GLB</t>
  </si>
  <si>
    <t>10.4</t>
  </si>
  <si>
    <t>10.5</t>
  </si>
  <si>
    <t>HOJA PUERTA MADECOR 0.76-1.10M</t>
  </si>
  <si>
    <t xml:space="preserve">SUMINISTRO, TRANSPORTE E INSTALACION DE COCINA DE 1.5 M ANCHO 0,60M, CON ESTUFA,TIPO SOCODA O SIMILAR INCLUYE: MUEBLE SUPERIOR, MUEBLE INFERIOR, MESON CON LAVAPLATOS.  </t>
  </si>
  <si>
    <t>TOTAL CARPINTERÍA MADERA</t>
  </si>
  <si>
    <t>11.3</t>
  </si>
  <si>
    <t xml:space="preserve">MANTENIMIENTO VENTANAS EXISTENTES (incluye cambio de los elementos necesarios para su correcto funcionamiento) </t>
  </si>
  <si>
    <t>ARCHIVO</t>
  </si>
  <si>
    <t>11.4</t>
  </si>
  <si>
    <t>SUMINISTRO E INSTALACIÓN DE ESTANTERÍA FIJA Alto: 2.00 m Ancho: 0.92 m  Fondo: 0.40 m ARCHIVO</t>
  </si>
  <si>
    <t>11.5</t>
  </si>
  <si>
    <t>SOPORTE METALICO PARA AIRE ACONDICIONADO</t>
  </si>
  <si>
    <t>INSTALADOS 28/09/2025</t>
  </si>
  <si>
    <t>12.1</t>
  </si>
  <si>
    <t>ESTUCO PLASTICO, SOBRE MUROS INTERIORES</t>
  </si>
  <si>
    <t>SE REALIZARON RESANES</t>
  </si>
  <si>
    <t>12.2</t>
  </si>
  <si>
    <t>RESANE, LIJADA Y PINTURA 3 MANOS SOBRE MUROS INTERIORES, CON VINILO IGUAL O SIMILAR A VINILTEX TIPO 1</t>
  </si>
  <si>
    <t>12.3</t>
  </si>
  <si>
    <t>12.4</t>
  </si>
  <si>
    <t>RESANE, LIJADA Y PINTURA ESMALTE DOMÉSTICO, A COLOR (3) MANOS PARA PUERTAS, VENTANAS, REJAS Y ESTRUCTURA METÁLICA.</t>
  </si>
  <si>
    <t>TOTAL PINTURAS</t>
  </si>
  <si>
    <t>13. CONCRETOS - MORTEROS Y PAÑETES</t>
  </si>
  <si>
    <t>13.1</t>
  </si>
  <si>
    <t>PAÑETE LISO MUROS 1:3</t>
  </si>
  <si>
    <t>TOTAL  CONCRETOS - MORTEROS Y PAÑETES</t>
  </si>
  <si>
    <t>15.8 EXCAVACIONES</t>
  </si>
  <si>
    <t>15.8.1</t>
  </si>
  <si>
    <t>RELLENO EN RECEBO COMÚN COMPACTADO</t>
  </si>
  <si>
    <t>TOTAL EXCAVACIONES</t>
  </si>
  <si>
    <t>16 SUBCAPITULO ADICIONALES</t>
  </si>
  <si>
    <t>16.1</t>
  </si>
  <si>
    <t>EN OBRA</t>
  </si>
  <si>
    <t>16.2</t>
  </si>
  <si>
    <t>REUBICACIÓN PUNTO CERTIFICADO DE VOZ Y DATOS, C REG Y C. NOR.</t>
  </si>
  <si>
    <t>16.3</t>
  </si>
  <si>
    <t>CANALETA GALVANIZADA 10X5 CON DIVISIÓN Y ACCESORIOS DE INSTALACIÓN</t>
  </si>
  <si>
    <t>SI VA SON 40 ML</t>
  </si>
  <si>
    <t>16.4</t>
  </si>
  <si>
    <t>SUMINISTRO Y ADECUACIÓN ARBORIZACIÓN PARA JARDINERA (Incluye retiro y suministro de tierra y siembra de plantas)</t>
  </si>
  <si>
    <t>TOTAL  SUBCAPITULO ADICIONALES</t>
  </si>
  <si>
    <t>19 HONORARIOS</t>
  </si>
  <si>
    <t>19.1</t>
  </si>
  <si>
    <t>ASEO GENERAL</t>
  </si>
  <si>
    <t xml:space="preserve">TOTAL HONORARIOS </t>
  </si>
  <si>
    <t>21 RED HIDRÁULICA</t>
  </si>
  <si>
    <t>21.1</t>
  </si>
  <si>
    <t>CONEXIÓN TANQUE ELEVADO PVC, INCLUYE REGATA, RESANE Y TUBERÍA.</t>
  </si>
  <si>
    <t>21.2</t>
  </si>
  <si>
    <t>PUNTO A.F. 1/2" INCRUSTADO. INCLUYE ACCESORIOS REGATA Y RESANE</t>
  </si>
  <si>
    <t>POCETA PATIO</t>
  </si>
  <si>
    <t>SUMINISTRO E INSTALACION DE REGISTRO Y TAPA REGISTRO EN PVC</t>
  </si>
  <si>
    <t>21.4</t>
  </si>
  <si>
    <t>PUNTO DESAGUE AIRE ACONDICIONADO</t>
  </si>
  <si>
    <t>TOTAL RED HIDRÁULICA</t>
  </si>
  <si>
    <t>25. SUMINISTRO E INSTALACIÓN DE APARATOS</t>
  </si>
  <si>
    <t>25.1</t>
  </si>
  <si>
    <t>LAVAMANOS CON GRIFERÍA TIPO I</t>
  </si>
  <si>
    <t>25.2</t>
  </si>
  <si>
    <t>INODORO TIPO I</t>
  </si>
  <si>
    <t>25.3</t>
  </si>
  <si>
    <t xml:space="preserve">MANTENIMIENTO, DESMONTE Y REINSTALACIÓN DE AIRE ACONDICIONADO EXISTENTE </t>
  </si>
  <si>
    <t>SI VA SE REQUIERE PARA (2) UND.</t>
  </si>
  <si>
    <t>25.4</t>
  </si>
  <si>
    <t>SUMINISTRO E INST. DE POCETA PARA CUARTO DE ASEO</t>
  </si>
  <si>
    <t>25.5</t>
  </si>
  <si>
    <t>TANQUE PLÁSTICO 1000 LT, ELEVADO Y ASEGURADO - Incluye juego de conexión (TEE PRESIÓN PVC ½, CINTA TEFLÓN AGUA, ADAPTADOR MACHO IM CPVC 1 CXR, ADAPTADOR MACHO IM CPVC 1/2 CXR, FLOTADOR PARA TANQUE ½, UNIVERSAL PVCP 1, UNIVERSAL PVCP ½, VÁLVULA BOLA MANIJA PALANCA ½, SOLDADURA CPVC FGG NTC 4455, SOLDADURA PVC NTC 576, VÁLVULA BOLA MANIJA MARIPOSA 1, LIMPIADOR PARA PVC Y
CPVC, CHEQUE CORTINA ½, TEE PRESIÓN PVC 1, BUJE ROSCADO PRESIÓN 1 X ½, TUBO PRESIÓN PVC ½ RDE.9, CODO 90° PRESIÓN PVC ½, TUBO PRESIÓN PVC 1 RDE.13.5, CODO 90° PRESIÓN PVC 1)</t>
  </si>
  <si>
    <t>POR COTIZAR EN OBRA</t>
  </si>
  <si>
    <t>TOTAL SUMINISTRO E INSTALACIÓN DE APARATOS</t>
  </si>
  <si>
    <t>27. PISOS</t>
  </si>
  <si>
    <t>anden</t>
  </si>
  <si>
    <t>placa patio</t>
  </si>
  <si>
    <t xml:space="preserve">oficina </t>
  </si>
  <si>
    <t>salon usuarios</t>
  </si>
  <si>
    <t>27.1</t>
  </si>
  <si>
    <t>ALISTADO DE PISO 4CM - ENDURECIDO</t>
  </si>
  <si>
    <t>SI VA SE REQUIERE</t>
  </si>
  <si>
    <t>27.2</t>
  </si>
  <si>
    <t>GUARDAESCOBA CERÁMICA 9X60CM</t>
  </si>
  <si>
    <t>27.3</t>
  </si>
  <si>
    <t>GUARDAESCOBA GRES 18.5X9CM</t>
  </si>
  <si>
    <t>27.4</t>
  </si>
  <si>
    <t>PISO CERÁMICA 45.8X45.8CM</t>
  </si>
  <si>
    <t>jardin anden</t>
  </si>
  <si>
    <t>placa anden patio</t>
  </si>
  <si>
    <t>27.5</t>
  </si>
  <si>
    <t xml:space="preserve">PISO GRES 30X30 </t>
  </si>
  <si>
    <t>TOTAL PISOS</t>
  </si>
  <si>
    <t>VALOR TOAL PROPUESTA ADJUDICADA</t>
  </si>
  <si>
    <t xml:space="preserve">conferencias </t>
  </si>
  <si>
    <t>archivo</t>
  </si>
  <si>
    <t>MUROS JARDINERAS</t>
  </si>
  <si>
    <t>ANDEN 18,85m2; PATIO 16,5m2</t>
  </si>
  <si>
    <t>LAMPARAS (30und); TOMAS 110V (26und); TOMAS 220V (2und); INTERRUPTOR SENCILLO (12und); INTERRUPTOR DOBLE (3und); INTERRUPTOR TRIPLE (1und)</t>
  </si>
  <si>
    <t>SE REQUIRIO</t>
  </si>
  <si>
    <t>RESANE, LIJADA Y PINTURA TIPO KORAZA, 3 MANOS PARA EXTERIORES</t>
  </si>
  <si>
    <t>según medidas en obra</t>
  </si>
  <si>
    <t>SUBIO AREA EJECUTADA REAL (VER CALCULO Y LEVANTAMIENTO</t>
  </si>
  <si>
    <t xml:space="preserve">TOTAL  ITEMS ACORDADOS EN SUSTITUCION </t>
  </si>
  <si>
    <t>SUMINISTRO E INSTALACIÓN DE AIRE CONDICIONADO
MINISPLIT DE 12000 BTU, IGUAL O SIMILAR A LG TECNOLOGÍA INVERTER. INCLUYE ACCESORIOS DE INSTALACIÓN.</t>
  </si>
  <si>
    <t>Unid</t>
  </si>
  <si>
    <t>Actividad</t>
  </si>
  <si>
    <t>UND</t>
  </si>
  <si>
    <t>CUADRILLA FF TIPO 1 (1 OFICIAL + 1 AYUDANTE) (ELECTRICAS)</t>
  </si>
  <si>
    <t>Cuadrilla</t>
  </si>
  <si>
    <t>HR</t>
  </si>
  <si>
    <t>EQUIPO DE TRANSPORTE</t>
  </si>
  <si>
    <t>Equipos</t>
  </si>
  <si>
    <t>DIA</t>
  </si>
  <si>
    <t>EQUIPO BASICO (HERRAMIENTA MENOR)</t>
  </si>
  <si>
    <t>Herramienta</t>
  </si>
  <si>
    <t>SUMINISTRO DE CINTA AISLANTE SCOTH</t>
  </si>
  <si>
    <t>Insumos</t>
  </si>
  <si>
    <t>ML</t>
  </si>
  <si>
    <t>SUMINISTRO DE ALAMBRE  12AWG HFFR LS 600V 75º CT</t>
  </si>
  <si>
    <t>SUMINISTRO DE INTERRUPTOR SENCILLO</t>
  </si>
  <si>
    <t>SUMINISTRO DE CAJA 2X4 PLASTICA</t>
  </si>
  <si>
    <t>SUMINISTRO DE TERMINAL PVC 1/2"</t>
  </si>
  <si>
    <t>SUMINISTRO DE CURVA PVC 1/2"</t>
  </si>
  <si>
    <t>SUMINISTRO DE TUBERIA PVC 1/2"</t>
  </si>
  <si>
    <t>ANDAMIO METALICO CERTIFICADO, INCLUYE ESCALERILLA CON BARANDAS Y PLATAFORMAS DE TRABAJO H=2.0M</t>
  </si>
  <si>
    <t>Un-Dia</t>
  </si>
  <si>
    <t>TALADRO ROTO PERCUTOR</t>
  </si>
  <si>
    <t>CUADRILLA DD TIPO 2 (1 OFICIAL + 2 AYUDANTE) (Carpinteria)</t>
  </si>
  <si>
    <t>ACARREO INTERNO</t>
  </si>
  <si>
    <t xml:space="preserve">MADERA ESTRUCTURAL CHANUL O SIMILAR </t>
  </si>
  <si>
    <t xml:space="preserve">INSECTICIDA INMUNIZANTE DE MADERA COMEFIN PLUS </t>
  </si>
  <si>
    <t>galon</t>
  </si>
  <si>
    <t>ACPM</t>
  </si>
  <si>
    <t>GAL</t>
  </si>
  <si>
    <t xml:space="preserve">IGOL DENSO </t>
  </si>
  <si>
    <t>TUERCA DE 3/8"</t>
  </si>
  <si>
    <t>und</t>
  </si>
  <si>
    <t>CUADRILLA A TIPO 1 (1 AYUDANTE) (Albañileria)</t>
  </si>
  <si>
    <t>CUADRILLA EE TIPO 3 (1 OFICIAL + 3 AYUDANTE) (Dry Wall)</t>
  </si>
  <si>
    <t>INTERVINILO - TIPO PINTUCO REF. 2501 SEGÚN COLOR DISEÑO O SIMILAR</t>
  </si>
  <si>
    <t xml:space="preserve">VINILTEX ACRILTEX- TIPO PINTUCO REF. SEGÚN COLOR DISEÑO O SIMILAR. </t>
  </si>
  <si>
    <t>CINTA MALLA DE FIBRA DE VIDRIO ( 90 M. )</t>
  </si>
  <si>
    <t>ROLLO</t>
  </si>
  <si>
    <t>MASILLA SUPERMASTIC USG X 28 KG</t>
  </si>
  <si>
    <t>CANECA</t>
  </si>
  <si>
    <t>PERFIL CANAL BASE 9 - 0.53mm ( 90 MM ) - 2.44 M.</t>
  </si>
  <si>
    <t>PERFIL PARAL BASE 9 CAL 26 - 2.44 M.</t>
  </si>
  <si>
    <t>SUPERBOARD  ( 2.44 X 1.22 )  E= 8 MM</t>
  </si>
  <si>
    <t>TORNILLO AUTOPERFORANTE  EST.  7/16 "</t>
  </si>
  <si>
    <t>TORNILLO AUTOPERFORANTE YESO 6 X1</t>
  </si>
  <si>
    <t>TORNILLO PTA BROCA EXTRAPL. EST 8 X 1/2" ( 13MM )</t>
  </si>
  <si>
    <t>CUADRILLA DD TIPO 1 (1 OFICIAL + 1 AYUDANTE) (Carpinteria)</t>
  </si>
  <si>
    <t>REPARACIONES DE PUNTOS ELÉCTRICOS EXISTENTES. (INCLUYE CAMBIOS DE TOMAS, INTERRUPTORES, PLAFONES, CABLEADO).</t>
  </si>
  <si>
    <t>NP-009</t>
  </si>
  <si>
    <t xml:space="preserve">COCINA DE 1.5 M ANCHO 0,60M, CON ESTUFA; INCLUYE: MUEBLE SUPERIOR, MUEBLE INFERIOR, MESON CON LAVAPLATOS. </t>
  </si>
  <si>
    <t>Und</t>
  </si>
  <si>
    <t>CUADRILLA AA TIPO 1 (1 OFICIAL + 1 AYUDANTE) (Albañileria)</t>
  </si>
  <si>
    <t>SILICONA TUBO 280 ML</t>
  </si>
  <si>
    <t>SUMINISTRO E INSTALACION DE VIDRIO  4 MM. SIN MARCO. (INCLUYE ELEMENTOS DE FIJACIÓN AL MURO).</t>
  </si>
  <si>
    <t>SUMINISTRO, TRANSPORTE E INSTALACION  DE VIDRIO 4 MM. SIN MARCO. (INCLUYE LOS ELEMENTOS DE FIJACIÓN AL MURO).</t>
  </si>
  <si>
    <t>MESA DE REUNIONES D=0.90M PARA 4 PUESTOS FÓRMICA COLOR NUEZ O SIMILAR BASE CROMADA -   BASE (PP) 5 APOYOS COMPENDIO CROMADA</t>
  </si>
  <si>
    <t>MUEBLE BAJO DE 90 X 42 X 74 CM COLOR NUEZ O SIMILAR</t>
  </si>
  <si>
    <t>MANTENIMIENTO CARPINTERIA EN MADERA EXISTENTE. (INCLUYE DESMONTE, MONTAJE, Y REPOSICIÓN DE ELEMENTOS PARA SU CORRECTO FUNCIONAMIENTO, SELLADORES,  PINTURAS, PROTECTORES, ETC).</t>
  </si>
  <si>
    <t>VALOR ACTA No. 1</t>
  </si>
  <si>
    <t>ACTA PARCIAL No. 1</t>
  </si>
  <si>
    <t>PATIO</t>
  </si>
  <si>
    <t>NP-001</t>
  </si>
  <si>
    <t>NP-002</t>
  </si>
  <si>
    <t>NP-003</t>
  </si>
  <si>
    <t>NP-004</t>
  </si>
  <si>
    <t>NP-005</t>
  </si>
  <si>
    <t>NP-006</t>
  </si>
  <si>
    <t>NP-007</t>
  </si>
  <si>
    <t>NP-008</t>
  </si>
  <si>
    <t>NP-010</t>
  </si>
  <si>
    <t>NP-011</t>
  </si>
  <si>
    <t>NP-012</t>
  </si>
  <si>
    <t>NP-013</t>
  </si>
  <si>
    <t>NP-014</t>
  </si>
  <si>
    <t>NP-015</t>
  </si>
  <si>
    <t>NP-016</t>
  </si>
  <si>
    <t>ACABADO DE PISO CON BALDOSA DE CERÁMICA ANTIDERRAPANTE / ANTIDESLIZANTE DE 60X60 CM COLOR GRIS PARA SUPERFICIE ANTIDESLIZANTE Y RETICULADO, IMPERMEABLE, RESISTENTE A LAS MANCHAS Y AL RAYADO, TRÁFICO PESADO. INCLUYE EMBOQUILLE Y APAREJADO SEGÚN DISEÑO. PEGADO CON MEZCLA LISTA DE  FÁBRICA.</t>
  </si>
  <si>
    <t>MARCO PARA PUERTAS EN LÁMINA DOBLADA CR CAL. 18. INCLUYE PISAVIDRIOS (SI APLICA), PERFILES SEGÚN DISEÑO. INCLUYE SUMINISTRO, FABRICACIÓN, MONTAJE, BISAGRAS TIPO PISTÓN, SOLDADURAS, CARGUE DEL MARCO CON GROUTING F'C=3000 PSI, ANCLAJE TIPO PATA DE GALLINA FABRICADO EN ÁNGULO Y COMPLEMENTARIOS, ANTICORROSIVO APLICADO EN DOS (2) CAPAS. NO INCLUYE PINTURA DE ACABADO. EL M DE PAGO SERÁ MEDIDO EN EL CONTORNO DEL VANO QUE CUBRE EL MARCO.</t>
  </si>
  <si>
    <t>PUERTA ENTAMBORADA EN LÁMINA FIGURADA CR CAL. 18; CON MARCO FIGURADO EN LÁMINA, REFUERZOS INTERNOS EN PERFILERÍA METÁLICA PARA HOJA TAMBOR BISAGRAS Y PARA CERRADURA, PISAVIDRIOS EN LÁMINA (SI APLICA), MANIJA, PERFILES SEGÚN DISEÑO. INCLUYE SUMINISTRO, FABRICACIÓN, MONTAJE, BISAGRAS TIPO PISTÓN, SOLDADURAS, CARGUE DEL MARCO CON GROUTING F'C=3000 PSI, ANCLAJE TIPO PATA DE GALLINA FABRICADO EN ÁNGULO Y COMPLEMENTARIOS, ANTICORROSIVO APLICADO EN DOS (2) CAPAS. NO INCLUYE VIDRIOS (SI APLICA), NI CERRADURAS, NI PINTURA DE ACABADO.</t>
  </si>
  <si>
    <t>REPOSICIÓN, SUMINISTRO E INSTALACIÓN DE LA RED ELÉCTRICA EN TUBERÍA PVC INCLUYE TUBERÍA, CABLEADO Y/O ELEMENTOS NECESARIOS PARA DEJAR ESTAS REDES EN ÓPTIMAS CONDICIONES DE FUNCIONAMIENTO</t>
  </si>
  <si>
    <t>SUMINISTRO E INSTALACIÓN DE VENTANA EN ALUMINIO INCLUYE VIDRIO, INCLUYE EL SUMINISTRO DE TODOS LOS ACCESORIOS REQUERIDOS PARA EL CORRECTO MONTAJE.</t>
  </si>
  <si>
    <t>SUMINISTRO E INSTALACIÓN DE VIDRIO CRUDO / FLOTADO INCOLORO E.=4,0 MM. INCLUYE INSTALACIÓN CON EMPAQUE SILICONADO Y SILICONA ESTRUCTURAL TIPO SIKASIL SG-20 DE SIKA O EQUIVALENTE DE IGUAL CALIDAD O SUPERIOR, IMPLEMENTOS PARA TRABAJOS EN ALTURAS. NO INCLUYE CARPINTERÍA DE NINGÚN TIPO.</t>
  </si>
  <si>
    <t>ACABADO DE PISO CON GRANITO FUNDIDO Y PULIDO, MEZCLADO EN OBRA, GRANO #3 H.=1,5 CM. INTEGRADO A BALDOSA DE GRES</t>
  </si>
  <si>
    <t>EJECUCIÓN DE PROCESO DE LAVADO PULIDA, SELLADO Y ACABADO DE PISOS EN CEMENTO; LA PULIDA (DESTRONQUE Y SATINADA) SERÁ REALIZADA CON MÁQUINAS QUE ASPIREN EL POLVO GENERADO DURANTE EL PROCESO ; EL SELLADO SERÁ IMPLEMENTANDO UN PRODUCTO CON RESULTADOS INCOLORO SEMIMATE SATÍN TRANSPARENTE, TIPO SELLADOR DE MINWAX O EQUIVALENTE DE IGUAL CALIDAD O SUPERIOR, APLICADO A UNA (1) CAPA; EL ACABADO SERÁ IMPLEMENTANDO LACA DE BASE RESINA POLIURETÁNICA ALIFÁTICA BASE AGUA DE TIPO MONOCOMPONENTE, CON ACABADO SEMIMATE Y PROPIEDADES DE PLASTIFICADO FLEXIBLE, DE TIPO COMERCIAL CON RESISTENCIA AL DESGASTE (TABER TEST) DE 35 MG / 1000 REV, TIPO LACA EPSILÓN DE CARVER O EQUIVALENTE DE IGUAL CALIDAD O SUPERIOR, APLICADA A TRES (3) CAPAS. INCLUYE ADEMAS DE LOS MENCIONADOS LAS LIMPIEZAS PERTINENTES.</t>
  </si>
  <si>
    <t>SUMINISTRO E INSTALACIÓN CORTINA ROLLER BLACK OUT, INCLUYE EL SUMINISTRO DE TODOS LOS ACCESORIOS REQUERIDOS PARA EL CORRECTO MONTAJE.</t>
  </si>
  <si>
    <t>M</t>
  </si>
  <si>
    <t>DESCRIPCIÓN</t>
  </si>
  <si>
    <t>UND.</t>
  </si>
  <si>
    <t>VR./UNITARIO</t>
  </si>
  <si>
    <t>VR./TOTAL</t>
  </si>
  <si>
    <t>ACTIVIDADES PRELIMINARES</t>
  </si>
  <si>
    <t>CUBIERTAS</t>
  </si>
  <si>
    <t>PINTURAS</t>
  </si>
  <si>
    <t>RED SANITARIA</t>
  </si>
  <si>
    <t xml:space="preserve"> </t>
  </si>
  <si>
    <t>IVA</t>
  </si>
  <si>
    <t>CORTE 1</t>
  </si>
  <si>
    <t>Vr. Unitario Propuesto</t>
  </si>
  <si>
    <t>CANT</t>
  </si>
  <si>
    <t>Vr. Total</t>
  </si>
  <si>
    <t>Total COSTOS DIRECTOS</t>
  </si>
  <si>
    <t>COSTOS INDIRECTOS</t>
  </si>
  <si>
    <t>% Total del A.I.U. (25%)</t>
  </si>
  <si>
    <t>Costo Directo e Indirecto Incluido A.I.U.</t>
  </si>
  <si>
    <t>CONTRATISTA: FUNDACION ESPELETIA</t>
  </si>
  <si>
    <t>MAMPOSTERÍA</t>
  </si>
  <si>
    <t>EXTRUCTURAS EN CONCRETO</t>
  </si>
  <si>
    <t>CIELORRASOS</t>
  </si>
  <si>
    <t>ENCHAPES Y ACCESORIOS</t>
  </si>
  <si>
    <t>RED ELÉCTRICA</t>
  </si>
  <si>
    <t>CARPINTERÍA MADERA</t>
  </si>
  <si>
    <t>CARPINTERÍA METÁLICA</t>
  </si>
  <si>
    <t>CONCRETOS - MORTEROS Y PAÑETES</t>
  </si>
  <si>
    <t>EXCAVACIONES</t>
  </si>
  <si>
    <t>15,8,1</t>
  </si>
  <si>
    <t xml:space="preserve"> SUBCAPITULO ADICIONALES</t>
  </si>
  <si>
    <t>HONORARIOS</t>
  </si>
  <si>
    <t>SUMINISTRO E INSTALACIÓN DE APARATOS</t>
  </si>
  <si>
    <t>PISOS</t>
  </si>
  <si>
    <t>28. ITEMS NO PREVISTOS</t>
  </si>
  <si>
    <t xml:space="preserve"> ITEMS NO PREVISTOS</t>
  </si>
  <si>
    <t>CANTIDAD</t>
  </si>
  <si>
    <t xml:space="preserve">ADECUACION Y MANTENIMIENTO DE LA REGISTRADURIA MUNICIPAL DE LA DORADA CALDAS </t>
  </si>
  <si>
    <t>JOSE AGUSTIN CORTES HERRERA</t>
  </si>
  <si>
    <t xml:space="preserve">79.095.123 DE BOGOTA </t>
  </si>
  <si>
    <t>Vr. Unitario</t>
  </si>
  <si>
    <t xml:space="preserve">INVENTARIO DE AREAS </t>
  </si>
  <si>
    <t xml:space="preserve">LAMPARAS REDONDAS </t>
  </si>
  <si>
    <t>LAMPARAS 60*60</t>
  </si>
  <si>
    <t xml:space="preserve">ENCHUFES DOBLES </t>
  </si>
  <si>
    <t>PUNTOS REGULADOS</t>
  </si>
  <si>
    <t xml:space="preserve">SWICHES DOBLES </t>
  </si>
  <si>
    <t xml:space="preserve">SWICHES SENCILLOS </t>
  </si>
  <si>
    <t xml:space="preserve">ENCHAPE DE PISO </t>
  </si>
  <si>
    <t>PINTURA GENERAL</t>
  </si>
  <si>
    <t xml:space="preserve">CIELO RASO </t>
  </si>
  <si>
    <t xml:space="preserve">UNIDAD </t>
  </si>
  <si>
    <t>BODEGA ELECTORAL 1</t>
  </si>
  <si>
    <t>PUNTOS REGULADA</t>
  </si>
  <si>
    <t xml:space="preserve">PUNTOS UTP </t>
  </si>
  <si>
    <t xml:space="preserve">PUNTOS VOZ Y DATOS </t>
  </si>
  <si>
    <t xml:space="preserve">BAÑO HOMBRES </t>
  </si>
  <si>
    <t xml:space="preserve">LAVAMANOS </t>
  </si>
  <si>
    <t xml:space="preserve">SANITARIO </t>
  </si>
  <si>
    <t>ARCHIVO GENERAL</t>
  </si>
  <si>
    <t>COCINA</t>
  </si>
  <si>
    <t>BODEGA ELECTORAL 2</t>
  </si>
  <si>
    <t>BAÑO DISCAPACITADOS</t>
  </si>
  <si>
    <t>OFICINA ELECTORAL</t>
  </si>
  <si>
    <t>BAÑO PUBLICO</t>
  </si>
  <si>
    <t xml:space="preserve">OFIC REGISTRADORA </t>
  </si>
  <si>
    <t xml:space="preserve">BAÑO REGISTRADORA </t>
  </si>
  <si>
    <t>OFIC REGISTRO</t>
  </si>
  <si>
    <t xml:space="preserve">ATENCION USUARIOS </t>
  </si>
  <si>
    <t>FACHADA</t>
  </si>
  <si>
    <t>SALA CAPACITACIONES</t>
  </si>
  <si>
    <t>BODEGA DE CAPACITACIONES</t>
  </si>
  <si>
    <t xml:space="preserve">TOMA DOBLES </t>
  </si>
  <si>
    <t xml:space="preserve">PUERTA </t>
  </si>
  <si>
    <t>VENTILADOR</t>
  </si>
  <si>
    <t xml:space="preserve">TOMAS DOBLES </t>
  </si>
  <si>
    <t>SWICHES TRIPLE</t>
  </si>
  <si>
    <t>BAJANTES</t>
  </si>
  <si>
    <t>PLAFONES</t>
  </si>
  <si>
    <t>AIRE ACONDICIONADO</t>
  </si>
  <si>
    <t>ELEMENTO</t>
  </si>
  <si>
    <t>TOTAL UNIDADES</t>
  </si>
  <si>
    <t>LÁMPARAS REDONDAS</t>
  </si>
  <si>
    <t>LÁMPARAS 60×60</t>
  </si>
  <si>
    <t>ENCHUFES DOBLES / TOMAS DOBLES</t>
  </si>
  <si>
    <t>SWITCHES SENCILLOS</t>
  </si>
  <si>
    <t>SWITCHES DOBLES</t>
  </si>
  <si>
    <t>SWITCHES TRIPLE</t>
  </si>
  <si>
    <t>LAVAMANOS</t>
  </si>
  <si>
    <t>SANITARIO</t>
  </si>
  <si>
    <t>VALORTES OFERTADOS</t>
  </si>
  <si>
    <t>VALOR PROPUESTA</t>
  </si>
  <si>
    <t>VALOR TOTAL</t>
  </si>
  <si>
    <t>EQUIPOS</t>
  </si>
  <si>
    <t>BASE DE UNIDAD CONDENSADORA</t>
  </si>
  <si>
    <t>RED DE REFRIGERACIÓN</t>
  </si>
  <si>
    <t>2.1</t>
  </si>
  <si>
    <t>RED ELECTRICA Y CONTROL</t>
  </si>
  <si>
    <t>2.4</t>
  </si>
  <si>
    <t>2.5</t>
  </si>
  <si>
    <t>VALORES DE REFERENCIA</t>
  </si>
  <si>
    <t>MANO DE OBRA</t>
  </si>
  <si>
    <t>TUBERIA RIGIDA 3/8" (liq)</t>
  </si>
  <si>
    <t>TUBERIA RIGIDA 5/8" (gas)</t>
  </si>
  <si>
    <t xml:space="preserve">REFRIGERANTE R32/R-410A </t>
  </si>
  <si>
    <t>LB</t>
  </si>
  <si>
    <t>MAP GAS,BOQUILLA Y SOLDADURA HARRIS</t>
  </si>
  <si>
    <t>KIT DE ACCESORIOS DE INSTALACION RED DE REFRIGERACION:SOPORTERIA DE LA TUBERIA, 
UNIONES,CODOS,TUERCAS FLARE,CINTA FOAM,VALVULA DE GUSANILLO Y BOXER</t>
  </si>
  <si>
    <t>CABLE 10 AWG ENCAUCHETADO</t>
  </si>
  <si>
    <t>CABLE AWG No 2X18 APANTALLADO-MANEJADORA</t>
  </si>
  <si>
    <t xml:space="preserve">KIT DE INSTALACION RED ELECTRICA Y CONTROL, INCLUYE: PRENSA ESTOPA,CORAZA AMERICANA,
CONECTORES Y TERMINALES DE CORAZA,TERMINALES EMT Y CONSUMIBLES </t>
  </si>
  <si>
    <t>ASEO Y LIMPIEZA GENERAL ENTREGA DE OBRA, INCLUYE RETIRO DE SOBRANTES.</t>
  </si>
  <si>
    <t>VALOR TOTAL INSTALACIÓN</t>
  </si>
  <si>
    <t>VALOR INSTALACIÓN ANTES DE IVA Y AIU</t>
  </si>
  <si>
    <t>VALOR INSTALACIÓN INCLUYENDO IVA Y AIU</t>
  </si>
  <si>
    <t>VALOR TOTAL INSTALACIÒN</t>
  </si>
  <si>
    <t>VALOR INSTALACIÒN ANTES DE IVA Y AIU</t>
  </si>
  <si>
    <t>VALOR INSTALACIÒN INCLUYENDO IVA Y AIU</t>
  </si>
  <si>
    <t xml:space="preserve">  </t>
  </si>
  <si>
    <t>FORMATO N° 4   ECONOMICO</t>
  </si>
  <si>
    <t>Ítems</t>
  </si>
  <si>
    <t>DESCRIPCION ELEMENTO</t>
  </si>
  <si>
    <t xml:space="preserve">Cantidades  aproximadas </t>
  </si>
  <si>
    <t>Valor Unitario
de referencia
(Incluido IVA+AIU)</t>
  </si>
  <si>
    <t>VALOR TOTAL (Incluido IVA+AIU)</t>
  </si>
  <si>
    <t>Valor Unitario
OFERTADO
(Incluido IVA+AIU)</t>
  </si>
  <si>
    <t xml:space="preserve">Aire Inverter Mini Split 12000 BTU -220 V </t>
  </si>
  <si>
    <t xml:space="preserve">Aire Inverter Mini Split 24000 BTU -220 V </t>
  </si>
  <si>
    <t xml:space="preserve">Aire Inverter Mini Split 36000 BTU -220 V </t>
  </si>
  <si>
    <t>TOTAL</t>
  </si>
  <si>
    <t>NOTA:</t>
  </si>
  <si>
    <t>Nombre representante legal:</t>
  </si>
  <si>
    <t>Documento de identidad:</t>
  </si>
  <si>
    <t>Telefono:</t>
  </si>
  <si>
    <t>Correo Electronico</t>
  </si>
  <si>
    <t>Firma:</t>
  </si>
  <si>
    <t>!</t>
  </si>
  <si>
    <t>TUBERIA RIGIDA 1/4" (liq)</t>
  </si>
  <si>
    <t>TUBERIA RIGIDA 1/2" (gas)</t>
  </si>
  <si>
    <t>INSTALACION DE AIRE ACONDICIONADO DE 9000 Y/O 12000 BTU INVERTER NUEVOS, PRUEBAS FINALES Y PUESTA EN MARCHA DEL EQUIPO .</t>
  </si>
  <si>
    <t xml:space="preserve">DESMONTE DE EQUIPO DE AIRE ACONDICIONADO EXISTENTE 
</t>
  </si>
  <si>
    <t>CABLE 12 AWG ENCAUCHETADO</t>
  </si>
  <si>
    <t>DESMONTE DE EQUIPO DE AIRE ACONDICIONADO EXISTENTE</t>
  </si>
  <si>
    <t>Representante legal</t>
  </si>
  <si>
    <t xml:space="preserve">N° CEDULA: </t>
  </si>
  <si>
    <t>INSTALACION DE AIRE ACONDICIONADO DE 24000 BTU INVERTER NUEVOS, PRUEBAS FINALES Y PUESTA EN MARCHA DEL EQUIPO .</t>
  </si>
  <si>
    <t>INSTALACION DE AIRE ACONDICIONADO DE 36000 BTU INVERTER NUEVOS, PRUEBAS FINALES Y PUESTA EN MARCHA DEL EQUIPO .</t>
  </si>
  <si>
    <t>EQUIPOS DE AIRE ACONDICIONADO  24000 BTU INVERTER</t>
  </si>
  <si>
    <t>EQUIPOS DE AIRE ACONDICIONADO  36000 BTU INVERTER</t>
  </si>
  <si>
    <t xml:space="preserve"> INSTALACIÒN DE EQUIPOS DE AIRE ACONDICIONADO " EAA"
VALORES UNITARIOS (incluido IVA+AIU)</t>
  </si>
  <si>
    <t>VALOR TOTAL OFERTADO
(Incluido IVA+AIU)</t>
  </si>
  <si>
    <t>EQUIPOS DE AIRE ACONDICIONADO 12000 BTU INVERTER</t>
  </si>
  <si>
    <t>Los precios unitarios ofertados para cada equipo de aire acondicionado deberán contemplar la totalidad de los costos directos e indirectos asociados a su instalación, incluyendo, entre otros: adecuación de punto eléctrico, suministro e instalación de tuberías, cableado encauchetado,accesorios, soportes, materiales, mano de obra especializada, pruebas finales y puesta en funcionamiento de los equipos, sin que haya lugar a reconocimientos adicionales por estos conceptos.</t>
  </si>
  <si>
    <t>FORMATO No. 4  ECONOMICO INSTALACION AIRES ACONDICIONADOS
EQUIPOS DE 12000 BTU INVERTER</t>
  </si>
  <si>
    <t>FORMATO No 4  ECONOMICO INSTALACION AIRES ACONDICIONADOS
EQUIPOS DE 24000 BTU INVERTER</t>
  </si>
  <si>
    <t>FORMATO No. 4 ECONOMICO INSTALACION AIRES ACONDICIONADOS
EQUIPOS DE 36000 BTU INVERTER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</si>
</sst>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2" formatCode="_-&quot;$&quot;\ * #,##0_-;\-&quot;$&quot;\ * #,##0_-;_-&quot;$&quot;\ * &quot;-&quot;_-;_-@_-"/>
    <numFmt numFmtId="44" formatCode="_-&quot;$&quot;\ * #,##0.00_-;\-&quot;$&quot;\ * #,##0.00_-;_-&quot;$&quot;\ * &quot;-&quot;??_-;_-@_-"/>
    <numFmt numFmtId="43" formatCode="_-* #,##0.00_-;\-* #,##0.00_-;_-* &quot;-&quot;??_-;_-@_-"/>
    <numFmt numFmtId="164" formatCode="_-&quot;$&quot;\ * #,##0_-;\-&quot;$&quot;\ * #,##0_-;_-&quot;$&quot;\ * &quot;-&quot;??_-;_-@_-"/>
    <numFmt numFmtId="165" formatCode="#,##0.00_);\-#,##0.00"/>
    <numFmt numFmtId="166" formatCode="&quot;$&quot;\ #,##0.00"/>
    <numFmt numFmtId="167" formatCode="_-&quot;$&quot;\ * #,##0.000_-;\-&quot;$&quot;\ * #,##0.000_-;_-&quot;$&quot;\ * &quot;-&quot;??_-;_-@_-"/>
    <numFmt numFmtId="168" formatCode="_-&quot;$&quot;* #,##0.00_-;\-&quot;$&quot;* #,##0.00_-;_-&quot;$&quot;* &quot;-&quot;??_-;_-@_-"/>
    <numFmt numFmtId="169" formatCode="0.000"/>
    <numFmt numFmtId="170" formatCode="&quot;$&quot;\ #,##0"/>
    <numFmt numFmtId="171" formatCode="_-&quot;$&quot;\ * #,##0.0_-;\-&quot;$&quot;\ * #,##0.0_-;_-&quot;$&quot;\ * &quot;-&quot;??_-;_-@_-"/>
    <numFmt numFmtId="172" formatCode="&quot;$&quot;\ #"/>
    <numFmt numFmtId="173" formatCode="###0.00;###0.00"/>
    <numFmt numFmtId="174" formatCode="_(* #,##0.00_);_(* \(#,##0.00\);_(* &quot;-&quot;??_);_(@_)"/>
    <numFmt numFmtId="175" formatCode="_-&quot;$&quot;* #,##0_-;\-&quot;$&quot;* #,##0_-;_-&quot;$&quot;* &quot;-&quot;??_-;_-@_-"/>
    <numFmt numFmtId="176" formatCode="_ &quot;$&quot;\ * #,##0.00_ ;_ &quot;$&quot;\ * \-#,##0.00_ ;_ &quot;$&quot;\ * &quot;-&quot;??_ ;_ @_ "/>
    <numFmt numFmtId="177" formatCode="0.0"/>
    <numFmt numFmtId="178" formatCode="&quot;$&quot;#,##0.00"/>
  </numFmts>
  <fonts count="71" x14ac:knownFonts="1">
    <font>
      <sz val="10"/>
      <color indexed="8"/>
      <name val="MS Sans Serif"/>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9"/>
      <color indexed="8"/>
      <name val="Arial"/>
      <family val="2"/>
    </font>
    <font>
      <b/>
      <sz val="10"/>
      <color indexed="8"/>
      <name val="MS Sans Serif"/>
    </font>
    <font>
      <b/>
      <sz val="11"/>
      <color indexed="8"/>
      <name val="Arial"/>
      <family val="2"/>
    </font>
    <font>
      <b/>
      <sz val="10"/>
      <color indexed="8"/>
      <name val="Arial"/>
      <family val="2"/>
    </font>
    <font>
      <sz val="8"/>
      <color indexed="8"/>
      <name val="Arial"/>
      <family val="2"/>
    </font>
    <font>
      <b/>
      <sz val="8"/>
      <color indexed="8"/>
      <name val="Arial"/>
      <family val="2"/>
    </font>
    <font>
      <sz val="8"/>
      <name val="Arial"/>
      <family val="2"/>
    </font>
    <font>
      <b/>
      <sz val="8"/>
      <name val="Arial"/>
      <family val="2"/>
    </font>
    <font>
      <sz val="10"/>
      <name val="Arial"/>
      <family val="2"/>
    </font>
    <font>
      <sz val="10"/>
      <color indexed="8"/>
      <name val="MS Sans Serif"/>
    </font>
    <font>
      <sz val="10"/>
      <color indexed="8"/>
      <name val="Arial"/>
      <family val="2"/>
    </font>
    <font>
      <sz val="11"/>
      <color theme="1"/>
      <name val="Arial"/>
      <family val="2"/>
    </font>
    <font>
      <sz val="9"/>
      <color indexed="8"/>
      <name val="Arial"/>
      <family val="2"/>
    </font>
    <font>
      <b/>
      <sz val="11"/>
      <color theme="1"/>
      <name val="Arial"/>
      <family val="2"/>
    </font>
    <font>
      <b/>
      <sz val="11"/>
      <name val="Arial"/>
      <family val="2"/>
    </font>
    <font>
      <sz val="8"/>
      <color rgb="FF000000"/>
      <name val="Arial"/>
      <family val="2"/>
    </font>
    <font>
      <sz val="8"/>
      <color theme="1"/>
      <name val="Arial"/>
      <family val="2"/>
    </font>
    <font>
      <b/>
      <sz val="10"/>
      <color rgb="FFFF0000"/>
      <name val="MS Sans Serif"/>
    </font>
    <font>
      <b/>
      <sz val="10"/>
      <color rgb="FF00B0F0"/>
      <name val="MS Sans Serif"/>
    </font>
    <font>
      <b/>
      <sz val="10"/>
      <name val="MS Sans Serif"/>
    </font>
    <font>
      <b/>
      <sz val="8"/>
      <color rgb="FF00B050"/>
      <name val="Arial"/>
      <family val="2"/>
    </font>
    <font>
      <sz val="8"/>
      <color rgb="FF000000"/>
      <name val="Tahoma"/>
      <family val="2"/>
    </font>
    <font>
      <b/>
      <sz val="10"/>
      <name val="Arial"/>
      <family val="2"/>
    </font>
    <font>
      <sz val="8"/>
      <name val="MS Sans Serif"/>
    </font>
    <font>
      <b/>
      <sz val="9"/>
      <name val="Arial"/>
      <family val="2"/>
    </font>
    <font>
      <b/>
      <sz val="10"/>
      <color theme="1"/>
      <name val="Arial"/>
      <family val="2"/>
    </font>
    <font>
      <sz val="10"/>
      <color theme="1"/>
      <name val="Tahoma"/>
      <family val="2"/>
    </font>
    <font>
      <b/>
      <sz val="12"/>
      <name val="Arial"/>
      <family val="2"/>
    </font>
    <font>
      <sz val="10"/>
      <name val="Courier"/>
      <family val="3"/>
    </font>
    <font>
      <sz val="10"/>
      <color rgb="FF000000"/>
      <name val="Times New Roman"/>
      <family val="1"/>
    </font>
    <font>
      <b/>
      <sz val="10"/>
      <name val="Tahoma"/>
      <family val="2"/>
    </font>
    <font>
      <sz val="10"/>
      <name val="Tahoma"/>
      <family val="2"/>
    </font>
    <font>
      <b/>
      <sz val="8"/>
      <name val="Tahoma"/>
      <family val="2"/>
    </font>
    <font>
      <sz val="8"/>
      <name val="Tahoma"/>
      <family val="2"/>
    </font>
    <font>
      <sz val="12"/>
      <color indexed="8"/>
      <name val="Arial"/>
      <family val="2"/>
    </font>
    <font>
      <sz val="11"/>
      <name val="Arial"/>
      <family val="2"/>
    </font>
    <font>
      <sz val="11"/>
      <name val="Tahoma"/>
      <family val="2"/>
    </font>
    <font>
      <sz val="11"/>
      <color indexed="8"/>
      <name val="Arial"/>
      <family val="2"/>
    </font>
    <font>
      <sz val="11"/>
      <color rgb="FF000000"/>
      <name val="Times New Roman"/>
      <family val="1"/>
    </font>
    <font>
      <b/>
      <sz val="11"/>
      <color rgb="FF000000"/>
      <name val="Arial"/>
      <family val="2"/>
    </font>
    <font>
      <b/>
      <sz val="11"/>
      <color rgb="FF000000"/>
      <name val="Times New Roman"/>
      <family val="1"/>
    </font>
    <font>
      <b/>
      <sz val="11"/>
      <name val="Tahoma"/>
      <family val="2"/>
    </font>
    <font>
      <sz val="8.0500000000000007"/>
      <color indexed="8"/>
      <name val="Arial"/>
      <family val="2"/>
    </font>
    <font>
      <b/>
      <sz val="9"/>
      <name val="Tahoma"/>
      <family val="2"/>
    </font>
    <font>
      <b/>
      <sz val="10"/>
      <color rgb="FF000000"/>
      <name val="Times New Roman"/>
      <family val="1"/>
    </font>
    <font>
      <b/>
      <sz val="11"/>
      <color theme="1"/>
      <name val="Calibri"/>
      <family val="2"/>
      <scheme val="minor"/>
    </font>
    <font>
      <sz val="10"/>
      <color indexed="8"/>
      <name val="Arial Narrow"/>
      <family val="2"/>
    </font>
    <font>
      <b/>
      <sz val="10"/>
      <color indexed="8"/>
      <name val="Arial Narrow"/>
      <family val="2"/>
    </font>
    <font>
      <b/>
      <sz val="10"/>
      <name val="Arial Narrow"/>
      <family val="2"/>
    </font>
    <font>
      <sz val="10"/>
      <name val="Arial Narrow"/>
      <family val="2"/>
    </font>
    <font>
      <b/>
      <sz val="9"/>
      <name val="Arial Narrow"/>
      <family val="2"/>
    </font>
    <font>
      <sz val="9"/>
      <name val="Arial Narrow"/>
      <family val="2"/>
    </font>
    <font>
      <b/>
      <sz val="9"/>
      <color indexed="8"/>
      <name val="Arial Narrow"/>
      <family val="2"/>
    </font>
    <font>
      <sz val="9"/>
      <color indexed="8"/>
      <name val="Arial Narrow"/>
      <family val="2"/>
    </font>
    <font>
      <sz val="10"/>
      <color rgb="FFFF0000"/>
      <name val="Arial Narrow"/>
      <family val="2"/>
    </font>
    <font>
      <sz val="10"/>
      <name val="Arial"/>
      <family val="2"/>
    </font>
    <font>
      <sz val="10"/>
      <name val="Times New Roman"/>
      <family val="1"/>
      <charset val="204"/>
    </font>
    <font>
      <b/>
      <sz val="12"/>
      <color rgb="FF000000"/>
      <name val="Arial"/>
      <family val="2"/>
    </font>
    <font>
      <sz val="11"/>
      <color theme="1"/>
      <name val="Arial Narrow"/>
      <family val="2"/>
    </font>
    <font>
      <b/>
      <sz val="11"/>
      <color theme="1"/>
      <name val="Arial Narrow"/>
      <family val="2"/>
    </font>
    <font>
      <b/>
      <sz val="11"/>
      <color rgb="FF00000A"/>
      <name val="Arial"/>
      <family val="2"/>
    </font>
    <font>
      <sz val="11"/>
      <color rgb="FF00000A"/>
      <name val="Arial"/>
      <family val="2"/>
    </font>
    <font>
      <b/>
      <sz val="14"/>
      <color rgb="FFFF0000"/>
      <name val="Arial Narrow"/>
      <family val="2"/>
    </font>
  </fonts>
  <fills count="12">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rgb="FFFFC000"/>
        <bgColor indexed="64"/>
      </patternFill>
    </fill>
    <fill>
      <patternFill patternType="solid">
        <fgColor rgb="FF00B050"/>
        <bgColor indexed="64"/>
      </patternFill>
    </fill>
    <fill>
      <patternFill patternType="solid">
        <fgColor rgb="FF00B0F0"/>
        <bgColor indexed="64"/>
      </patternFill>
    </fill>
    <fill>
      <patternFill patternType="solid">
        <fgColor theme="2" tint="-9.9978637043366805E-2"/>
        <bgColor indexed="64"/>
      </patternFill>
    </fill>
    <fill>
      <patternFill patternType="solid">
        <fgColor theme="4" tint="0.79998168889431442"/>
        <bgColor indexed="64"/>
      </patternFill>
    </fill>
  </fills>
  <borders count="7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diagonal/>
    </border>
    <border>
      <left style="medium">
        <color indexed="64"/>
      </left>
      <right style="medium">
        <color indexed="64"/>
      </right>
      <top style="thin">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auto="1"/>
      </left>
      <right style="thin">
        <color auto="1"/>
      </right>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bottom style="thin">
        <color indexed="64"/>
      </bottom>
      <diagonal/>
    </border>
    <border>
      <left/>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style="thin">
        <color indexed="64"/>
      </right>
      <top/>
      <bottom style="medium">
        <color indexed="64"/>
      </bottom>
      <diagonal/>
    </border>
    <border>
      <left style="thin">
        <color indexed="64"/>
      </left>
      <right style="medium">
        <color indexed="64"/>
      </right>
      <top/>
      <bottom/>
      <diagonal/>
    </border>
    <border>
      <left/>
      <right/>
      <top style="thin">
        <color indexed="64"/>
      </top>
      <bottom style="medium">
        <color indexed="64"/>
      </bottom>
      <diagonal/>
    </border>
    <border>
      <left style="medium">
        <color indexed="64"/>
      </left>
      <right/>
      <top style="thin">
        <color indexed="64"/>
      </top>
      <bottom/>
      <diagonal/>
    </border>
    <border>
      <left style="thin">
        <color indexed="64"/>
      </left>
      <right/>
      <top style="medium">
        <color indexed="64"/>
      </top>
      <bottom style="medium">
        <color indexed="64"/>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style="thin">
        <color indexed="64"/>
      </right>
      <top/>
      <bottom/>
      <diagonal/>
    </border>
    <border>
      <left/>
      <right/>
      <top style="thin">
        <color indexed="64"/>
      </top>
      <bottom style="thin">
        <color indexed="64"/>
      </bottom>
      <diagonal/>
    </border>
    <border>
      <left/>
      <right style="medium">
        <color indexed="64"/>
      </right>
      <top/>
      <bottom style="thin">
        <color indexed="64"/>
      </bottom>
      <diagonal/>
    </border>
    <border>
      <left style="medium">
        <color indexed="64"/>
      </left>
      <right style="medium">
        <color indexed="64"/>
      </right>
      <top/>
      <bottom/>
      <diagonal/>
    </border>
    <border>
      <left/>
      <right style="medium">
        <color indexed="64"/>
      </right>
      <top style="thin">
        <color indexed="64"/>
      </top>
      <bottom style="medium">
        <color indexed="64"/>
      </bottom>
      <diagonal/>
    </border>
    <border>
      <left/>
      <right style="thin">
        <color auto="1"/>
      </right>
      <top/>
      <bottom/>
      <diagonal/>
    </border>
    <border>
      <left/>
      <right style="medium">
        <color indexed="64"/>
      </right>
      <top style="thin">
        <color indexed="64"/>
      </top>
      <bottom style="thin">
        <color indexed="64"/>
      </bottom>
      <diagonal/>
    </border>
    <border>
      <left style="thin">
        <color indexed="64"/>
      </left>
      <right style="medium">
        <color indexed="64"/>
      </right>
      <top/>
      <bottom style="medium">
        <color indexed="64"/>
      </bottom>
      <diagonal/>
    </border>
  </borders>
  <cellStyleXfs count="38">
    <xf numFmtId="0" fontId="0" fillId="0" borderId="0"/>
    <xf numFmtId="44" fontId="8" fillId="0" borderId="0" applyFont="0" applyFill="0" applyBorder="0" applyAlignment="0" applyProtection="0"/>
    <xf numFmtId="0" fontId="7" fillId="0" borderId="0"/>
    <xf numFmtId="44" fontId="7" fillId="0" borderId="0" applyFont="0" applyFill="0" applyBorder="0" applyAlignment="0" applyProtection="0"/>
    <xf numFmtId="0" fontId="16" fillId="0" borderId="0"/>
    <xf numFmtId="0" fontId="16" fillId="0" borderId="0"/>
    <xf numFmtId="9" fontId="8" fillId="0" borderId="0" applyFont="0" applyFill="0" applyBorder="0" applyAlignment="0" applyProtection="0"/>
    <xf numFmtId="168" fontId="6" fillId="0" borderId="0" applyFont="0" applyFill="0" applyBorder="0" applyAlignment="0" applyProtection="0"/>
    <xf numFmtId="42" fontId="17" fillId="0" borderId="0" applyFont="0" applyFill="0" applyBorder="0" applyAlignment="0" applyProtection="0"/>
    <xf numFmtId="9" fontId="17" fillId="0" borderId="0" applyFont="0" applyFill="0" applyBorder="0" applyAlignment="0" applyProtection="0"/>
    <xf numFmtId="0" fontId="5" fillId="0" borderId="0"/>
    <xf numFmtId="44" fontId="5" fillId="0" borderId="0" applyFont="0" applyFill="0" applyBorder="0" applyAlignment="0" applyProtection="0"/>
    <xf numFmtId="0" fontId="4" fillId="0" borderId="0"/>
    <xf numFmtId="0" fontId="16" fillId="0" borderId="0"/>
    <xf numFmtId="0" fontId="4" fillId="0" borderId="0"/>
    <xf numFmtId="0" fontId="34" fillId="0" borderId="0"/>
    <xf numFmtId="0" fontId="3" fillId="0" borderId="0"/>
    <xf numFmtId="172" fontId="36" fillId="0" borderId="0"/>
    <xf numFmtId="0" fontId="37" fillId="0" borderId="0"/>
    <xf numFmtId="168" fontId="37" fillId="0" borderId="0" applyFont="0" applyFill="0" applyBorder="0" applyAlignment="0" applyProtection="0"/>
    <xf numFmtId="9" fontId="34" fillId="0" borderId="0" applyFont="0" applyFill="0" applyBorder="0" applyAlignment="0" applyProtection="0"/>
    <xf numFmtId="174" fontId="3" fillId="0" borderId="0" applyFont="0" applyFill="0" applyBorder="0" applyAlignment="0" applyProtection="0"/>
    <xf numFmtId="0" fontId="17" fillId="0" borderId="0"/>
    <xf numFmtId="0" fontId="17" fillId="0" borderId="0"/>
    <xf numFmtId="168" fontId="34" fillId="0" borderId="0" applyFont="0" applyFill="0" applyBorder="0" applyAlignment="0" applyProtection="0"/>
    <xf numFmtId="9" fontId="3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9" fontId="3" fillId="0" borderId="0" applyFont="0" applyFill="0" applyBorder="0" applyAlignment="0" applyProtection="0"/>
    <xf numFmtId="174" fontId="34" fillId="0" borderId="0" applyFont="0" applyFill="0" applyBorder="0" applyAlignment="0" applyProtection="0"/>
    <xf numFmtId="176" fontId="16" fillId="0" borderId="0" applyFont="0" applyFill="0" applyBorder="0" applyAlignment="0" applyProtection="0"/>
    <xf numFmtId="174" fontId="8" fillId="0" borderId="0" applyFont="0" applyFill="0" applyBorder="0" applyAlignment="0" applyProtection="0"/>
    <xf numFmtId="44" fontId="3" fillId="0" borderId="0" applyFont="0" applyFill="0" applyBorder="0" applyAlignment="0" applyProtection="0"/>
    <xf numFmtId="0" fontId="63" fillId="0" borderId="0"/>
    <xf numFmtId="43" fontId="16" fillId="0" borderId="0" applyFont="0" applyFill="0" applyBorder="0" applyAlignment="0" applyProtection="0"/>
    <xf numFmtId="0" fontId="64" fillId="0" borderId="0" applyNumberFormat="0" applyFill="0" applyBorder="0" applyProtection="0">
      <alignment vertical="top" wrapText="1"/>
    </xf>
    <xf numFmtId="0" fontId="2" fillId="0" borderId="0"/>
    <xf numFmtId="0" fontId="1" fillId="0" borderId="0"/>
  </cellStyleXfs>
  <cellXfs count="864">
    <xf numFmtId="0" fontId="0" fillId="0" borderId="0" xfId="0"/>
    <xf numFmtId="164" fontId="0" fillId="0" borderId="0" xfId="0" applyNumberFormat="1"/>
    <xf numFmtId="0" fontId="11" fillId="3" borderId="4" xfId="0" applyFont="1" applyFill="1" applyBorder="1" applyAlignment="1">
      <alignment horizontal="center" vertical="center"/>
    </xf>
    <xf numFmtId="0" fontId="11" fillId="3" borderId="5" xfId="0" applyFont="1" applyFill="1" applyBorder="1" applyAlignment="1">
      <alignment horizontal="center" vertical="center"/>
    </xf>
    <xf numFmtId="0" fontId="11" fillId="3" borderId="5" xfId="0" applyFont="1" applyFill="1" applyBorder="1" applyAlignment="1">
      <alignment horizontal="center" vertical="center" wrapText="1"/>
    </xf>
    <xf numFmtId="164" fontId="11" fillId="3" borderId="6" xfId="0" applyNumberFormat="1" applyFont="1" applyFill="1" applyBorder="1" applyAlignment="1">
      <alignment horizontal="center" vertical="center" wrapText="1"/>
    </xf>
    <xf numFmtId="0" fontId="12" fillId="0" borderId="11" xfId="0" applyFont="1" applyBorder="1" applyAlignment="1">
      <alignment vertical="center" wrapText="1"/>
    </xf>
    <xf numFmtId="0" fontId="12" fillId="0" borderId="11" xfId="0" applyFont="1" applyBorder="1" applyAlignment="1">
      <alignment horizontal="center" vertical="center"/>
    </xf>
    <xf numFmtId="165" fontId="12" fillId="0" borderId="11" xfId="0" applyNumberFormat="1" applyFont="1" applyBorder="1" applyAlignment="1">
      <alignment horizontal="center" vertical="center"/>
    </xf>
    <xf numFmtId="164" fontId="12" fillId="0" borderId="13" xfId="1" applyNumberFormat="1" applyFont="1" applyFill="1" applyBorder="1" applyAlignment="1">
      <alignment horizontal="right" vertical="center"/>
    </xf>
    <xf numFmtId="0" fontId="12" fillId="0" borderId="15" xfId="0" applyFont="1" applyBorder="1" applyAlignment="1">
      <alignment vertical="center" wrapText="1"/>
    </xf>
    <xf numFmtId="0" fontId="12" fillId="0" borderId="15" xfId="0" applyFont="1" applyBorder="1" applyAlignment="1">
      <alignment horizontal="center" vertical="center"/>
    </xf>
    <xf numFmtId="165" fontId="12" fillId="0" borderId="15" xfId="0" applyNumberFormat="1" applyFont="1" applyBorder="1" applyAlignment="1">
      <alignment horizontal="center" vertical="center"/>
    </xf>
    <xf numFmtId="164" fontId="12" fillId="0" borderId="17" xfId="1" applyNumberFormat="1" applyFont="1" applyFill="1" applyBorder="1" applyAlignment="1">
      <alignment horizontal="right" vertical="center"/>
    </xf>
    <xf numFmtId="164" fontId="13" fillId="0" borderId="7" xfId="1" applyNumberFormat="1" applyFont="1" applyFill="1" applyBorder="1" applyAlignment="1">
      <alignment horizontal="right" vertical="center"/>
    </xf>
    <xf numFmtId="164" fontId="14" fillId="0" borderId="11" xfId="1" applyNumberFormat="1" applyFont="1" applyFill="1" applyBorder="1" applyAlignment="1">
      <alignment horizontal="right" vertical="center"/>
    </xf>
    <xf numFmtId="164" fontId="14" fillId="0" borderId="12" xfId="1" applyNumberFormat="1" applyFont="1" applyFill="1" applyBorder="1" applyAlignment="1">
      <alignment horizontal="right" vertical="center"/>
    </xf>
    <xf numFmtId="164" fontId="14" fillId="0" borderId="15" xfId="1" applyNumberFormat="1" applyFont="1" applyFill="1" applyBorder="1" applyAlignment="1">
      <alignment horizontal="right" vertical="center"/>
    </xf>
    <xf numFmtId="164" fontId="14" fillId="0" borderId="16" xfId="1" applyNumberFormat="1" applyFont="1" applyFill="1" applyBorder="1" applyAlignment="1">
      <alignment horizontal="right" vertical="center"/>
    </xf>
    <xf numFmtId="4" fontId="14" fillId="4" borderId="28" xfId="0" applyNumberFormat="1" applyFont="1" applyFill="1" applyBorder="1" applyAlignment="1">
      <alignment horizontal="center" vertical="center" wrapText="1"/>
    </xf>
    <xf numFmtId="10" fontId="14" fillId="4" borderId="8" xfId="1" applyNumberFormat="1" applyFont="1" applyFill="1" applyBorder="1" applyAlignment="1">
      <alignment horizontal="center" vertical="center" wrapText="1"/>
    </xf>
    <xf numFmtId="10" fontId="14" fillId="4" borderId="9" xfId="1" applyNumberFormat="1" applyFont="1" applyFill="1" applyBorder="1" applyAlignment="1">
      <alignment horizontal="right" vertical="center" wrapText="1"/>
    </xf>
    <xf numFmtId="4" fontId="14" fillId="4" borderId="31" xfId="0" applyNumberFormat="1" applyFont="1" applyFill="1" applyBorder="1" applyAlignment="1">
      <alignment horizontal="center" vertical="center" wrapText="1"/>
    </xf>
    <xf numFmtId="10" fontId="14" fillId="4" borderId="11" xfId="1" applyNumberFormat="1" applyFont="1" applyFill="1" applyBorder="1" applyAlignment="1">
      <alignment horizontal="center" vertical="center" wrapText="1"/>
    </xf>
    <xf numFmtId="10" fontId="14" fillId="4" borderId="13" xfId="1" applyNumberFormat="1" applyFont="1" applyFill="1" applyBorder="1" applyAlignment="1">
      <alignment horizontal="right" vertical="center" wrapText="1"/>
    </xf>
    <xf numFmtId="4" fontId="14" fillId="4" borderId="20" xfId="0" applyNumberFormat="1" applyFont="1" applyFill="1" applyBorder="1" applyAlignment="1">
      <alignment horizontal="center" vertical="center" wrapText="1"/>
    </xf>
    <xf numFmtId="10" fontId="14" fillId="4" borderId="18" xfId="1" applyNumberFormat="1" applyFont="1" applyFill="1" applyBorder="1" applyAlignment="1">
      <alignment horizontal="center" vertical="center" wrapText="1"/>
    </xf>
    <xf numFmtId="10" fontId="14" fillId="4" borderId="25" xfId="1" applyNumberFormat="1" applyFont="1" applyFill="1" applyBorder="1" applyAlignment="1">
      <alignment horizontal="right" vertical="center" wrapText="1"/>
    </xf>
    <xf numFmtId="0" fontId="12" fillId="4" borderId="1" xfId="0" applyFont="1" applyFill="1" applyBorder="1" applyAlignment="1">
      <alignment horizontal="centerContinuous" vertical="top"/>
    </xf>
    <xf numFmtId="0" fontId="12" fillId="4" borderId="2" xfId="0" applyFont="1" applyFill="1" applyBorder="1" applyAlignment="1">
      <alignment horizontal="centerContinuous" vertical="top"/>
    </xf>
    <xf numFmtId="0" fontId="12" fillId="4" borderId="3" xfId="0" applyFont="1" applyFill="1" applyBorder="1" applyAlignment="1">
      <alignment horizontal="centerContinuous" vertical="top"/>
    </xf>
    <xf numFmtId="10" fontId="14" fillId="4" borderId="0" xfId="1" applyNumberFormat="1" applyFont="1" applyFill="1" applyBorder="1" applyAlignment="1">
      <alignment horizontal="right" vertical="center" wrapText="1"/>
    </xf>
    <xf numFmtId="164" fontId="12" fillId="0" borderId="32" xfId="0" applyNumberFormat="1" applyFont="1" applyBorder="1"/>
    <xf numFmtId="4" fontId="15" fillId="4" borderId="1" xfId="0" applyNumberFormat="1" applyFont="1" applyFill="1" applyBorder="1" applyAlignment="1">
      <alignment horizontal="centerContinuous"/>
    </xf>
    <xf numFmtId="4" fontId="15" fillId="4" borderId="2" xfId="0" applyNumberFormat="1" applyFont="1" applyFill="1" applyBorder="1" applyAlignment="1">
      <alignment horizontal="centerContinuous"/>
    </xf>
    <xf numFmtId="4" fontId="15" fillId="4" borderId="3" xfId="0" applyNumberFormat="1" applyFont="1" applyFill="1" applyBorder="1" applyAlignment="1">
      <alignment horizontal="centerContinuous"/>
    </xf>
    <xf numFmtId="164" fontId="13" fillId="0" borderId="36" xfId="0" applyNumberFormat="1" applyFont="1" applyBorder="1"/>
    <xf numFmtId="44" fontId="0" fillId="0" borderId="0" xfId="0" applyNumberFormat="1"/>
    <xf numFmtId="0" fontId="8" fillId="0" borderId="2" xfId="0" applyFont="1" applyBorder="1" applyAlignment="1">
      <alignment horizontal="left" vertical="center"/>
    </xf>
    <xf numFmtId="164" fontId="13" fillId="0" borderId="6" xfId="1" applyNumberFormat="1" applyFont="1" applyFill="1" applyBorder="1" applyAlignment="1">
      <alignment horizontal="right" vertical="center"/>
    </xf>
    <xf numFmtId="9" fontId="9" fillId="0" borderId="0" xfId="6" applyFont="1" applyFill="1" applyBorder="1" applyAlignment="1" applyProtection="1">
      <alignment horizontal="center" vertical="center"/>
    </xf>
    <xf numFmtId="0" fontId="0" fillId="0" borderId="0" xfId="0" applyAlignment="1">
      <alignment horizontal="center" vertical="center"/>
    </xf>
    <xf numFmtId="0" fontId="0" fillId="0" borderId="0" xfId="0" applyAlignment="1">
      <alignment horizontal="center"/>
    </xf>
    <xf numFmtId="9" fontId="11" fillId="3" borderId="7" xfId="6" applyFont="1" applyFill="1" applyBorder="1" applyAlignment="1" applyProtection="1">
      <alignment horizontal="center" vertical="center" wrapText="1"/>
    </xf>
    <xf numFmtId="0" fontId="11" fillId="6" borderId="2" xfId="0" applyFont="1" applyFill="1" applyBorder="1" applyAlignment="1">
      <alignment horizontal="center" vertical="center"/>
    </xf>
    <xf numFmtId="0" fontId="11" fillId="7" borderId="7" xfId="0" applyFont="1" applyFill="1" applyBorder="1" applyAlignment="1">
      <alignment horizontal="center" vertical="center"/>
    </xf>
    <xf numFmtId="0" fontId="11" fillId="6" borderId="2" xfId="0" applyFont="1" applyFill="1" applyBorder="1" applyAlignment="1">
      <alignment horizontal="center" vertical="center" wrapText="1"/>
    </xf>
    <xf numFmtId="164" fontId="11" fillId="6" borderId="2" xfId="0" applyNumberFormat="1" applyFont="1" applyFill="1" applyBorder="1" applyAlignment="1">
      <alignment horizontal="center" vertical="center" wrapText="1"/>
    </xf>
    <xf numFmtId="9" fontId="11" fillId="6" borderId="2" xfId="6" applyFont="1" applyFill="1" applyBorder="1" applyAlignment="1" applyProtection="1">
      <alignment horizontal="center" vertical="center" wrapText="1"/>
    </xf>
    <xf numFmtId="0" fontId="0" fillId="6" borderId="0" xfId="0" applyFill="1" applyAlignment="1">
      <alignment horizontal="center" vertical="center"/>
    </xf>
    <xf numFmtId="0" fontId="0" fillId="6" borderId="0" xfId="0" applyFill="1" applyAlignment="1">
      <alignment horizontal="center"/>
    </xf>
    <xf numFmtId="0" fontId="0" fillId="6" borderId="0" xfId="0" applyFill="1"/>
    <xf numFmtId="0" fontId="11" fillId="8" borderId="7" xfId="0" applyFont="1" applyFill="1" applyBorder="1" applyAlignment="1">
      <alignment horizontal="center" vertical="center"/>
    </xf>
    <xf numFmtId="0" fontId="11" fillId="9" borderId="7" xfId="0" applyFont="1" applyFill="1" applyBorder="1" applyAlignment="1">
      <alignment horizontal="center" vertical="center"/>
    </xf>
    <xf numFmtId="0" fontId="12" fillId="0" borderId="43" xfId="0" applyFont="1" applyBorder="1" applyAlignment="1">
      <alignment horizontal="center" vertical="center"/>
    </xf>
    <xf numFmtId="0" fontId="12" fillId="0" borderId="8" xfId="0" applyFont="1" applyBorder="1" applyAlignment="1">
      <alignment vertical="center" wrapText="1"/>
    </xf>
    <xf numFmtId="0" fontId="12" fillId="0" borderId="8" xfId="0" applyFont="1" applyBorder="1" applyAlignment="1">
      <alignment horizontal="center" vertical="center"/>
    </xf>
    <xf numFmtId="165" fontId="12" fillId="0" borderId="8" xfId="0" applyNumberFormat="1" applyFont="1" applyBorder="1" applyAlignment="1">
      <alignment horizontal="center" vertical="center"/>
    </xf>
    <xf numFmtId="164" fontId="12" fillId="0" borderId="8" xfId="1" applyNumberFormat="1" applyFont="1" applyFill="1" applyBorder="1" applyAlignment="1">
      <alignment horizontal="right" vertical="center"/>
    </xf>
    <xf numFmtId="164" fontId="12" fillId="0" borderId="55" xfId="1" applyNumberFormat="1" applyFont="1" applyFill="1" applyBorder="1" applyAlignment="1">
      <alignment horizontal="right" vertical="center"/>
    </xf>
    <xf numFmtId="0" fontId="0" fillId="0" borderId="29" xfId="0" applyBorder="1"/>
    <xf numFmtId="0" fontId="12" fillId="0" borderId="10" xfId="0" applyFont="1" applyBorder="1" applyAlignment="1">
      <alignment horizontal="center" vertical="center"/>
    </xf>
    <xf numFmtId="164" fontId="12" fillId="0" borderId="11" xfId="1" applyNumberFormat="1" applyFont="1" applyFill="1" applyBorder="1" applyAlignment="1">
      <alignment horizontal="right" vertical="center"/>
    </xf>
    <xf numFmtId="164" fontId="12" fillId="0" borderId="12" xfId="1" applyNumberFormat="1" applyFont="1" applyFill="1" applyBorder="1" applyAlignment="1">
      <alignment horizontal="right" vertical="center"/>
    </xf>
    <xf numFmtId="0" fontId="0" fillId="0" borderId="32" xfId="0" applyBorder="1"/>
    <xf numFmtId="0" fontId="0" fillId="7" borderId="0" xfId="0" applyFill="1"/>
    <xf numFmtId="164" fontId="12" fillId="6" borderId="11" xfId="1" applyNumberFormat="1" applyFont="1" applyFill="1" applyBorder="1" applyAlignment="1">
      <alignment horizontal="right" vertical="center"/>
    </xf>
    <xf numFmtId="164" fontId="12" fillId="6" borderId="12" xfId="1" applyNumberFormat="1" applyFont="1" applyFill="1" applyBorder="1" applyAlignment="1">
      <alignment horizontal="right" vertical="center"/>
    </xf>
    <xf numFmtId="165" fontId="14" fillId="0" borderId="11" xfId="0" applyNumberFormat="1" applyFont="1" applyBorder="1" applyAlignment="1">
      <alignment horizontal="center" vertical="center"/>
    </xf>
    <xf numFmtId="164" fontId="14" fillId="6" borderId="12" xfId="1" applyNumberFormat="1" applyFont="1" applyFill="1" applyBorder="1" applyAlignment="1">
      <alignment horizontal="right" vertical="center"/>
    </xf>
    <xf numFmtId="164" fontId="14" fillId="0" borderId="13" xfId="1" applyNumberFormat="1" applyFont="1" applyFill="1" applyBorder="1" applyAlignment="1">
      <alignment horizontal="right" vertical="center"/>
    </xf>
    <xf numFmtId="0" fontId="9" fillId="0" borderId="32" xfId="0" applyFont="1" applyBorder="1" applyAlignment="1">
      <alignment vertical="center"/>
    </xf>
    <xf numFmtId="0" fontId="12" fillId="0" borderId="49" xfId="0" applyFont="1" applyBorder="1" applyAlignment="1">
      <alignment vertical="center" wrapText="1"/>
    </xf>
    <xf numFmtId="165" fontId="12" fillId="0" borderId="49" xfId="0" applyNumberFormat="1" applyFont="1" applyBorder="1" applyAlignment="1">
      <alignment horizontal="center" vertical="center"/>
    </xf>
    <xf numFmtId="165" fontId="14" fillId="0" borderId="49" xfId="0" applyNumberFormat="1" applyFont="1" applyBorder="1" applyAlignment="1">
      <alignment horizontal="center" vertical="center"/>
    </xf>
    <xf numFmtId="164" fontId="12" fillId="0" borderId="49" xfId="1" applyNumberFormat="1" applyFont="1" applyFill="1" applyBorder="1" applyAlignment="1">
      <alignment horizontal="right" vertical="center"/>
    </xf>
    <xf numFmtId="164" fontId="12" fillId="0" borderId="56" xfId="1" applyNumberFormat="1" applyFont="1" applyFill="1" applyBorder="1" applyAlignment="1">
      <alignment horizontal="right" vertical="center"/>
    </xf>
    <xf numFmtId="0" fontId="25" fillId="0" borderId="0" xfId="0" applyFont="1" applyAlignment="1">
      <alignment horizontal="center" vertical="center"/>
    </xf>
    <xf numFmtId="0" fontId="0" fillId="0" borderId="32" xfId="0" applyBorder="1" applyAlignment="1">
      <alignment vertical="center"/>
    </xf>
    <xf numFmtId="165" fontId="12" fillId="6" borderId="11" xfId="0" applyNumberFormat="1" applyFont="1" applyFill="1" applyBorder="1" applyAlignment="1">
      <alignment horizontal="center" vertical="center"/>
    </xf>
    <xf numFmtId="0" fontId="14" fillId="6" borderId="49" xfId="0" applyFont="1" applyFill="1" applyBorder="1" applyAlignment="1">
      <alignment vertical="center" wrapText="1"/>
    </xf>
    <xf numFmtId="0" fontId="14" fillId="6" borderId="11" xfId="0" applyFont="1" applyFill="1" applyBorder="1" applyAlignment="1">
      <alignment horizontal="center" vertical="center"/>
    </xf>
    <xf numFmtId="165" fontId="14" fillId="6" borderId="49" xfId="0" applyNumberFormat="1" applyFont="1" applyFill="1" applyBorder="1" applyAlignment="1">
      <alignment horizontal="center" vertical="center"/>
    </xf>
    <xf numFmtId="164" fontId="14" fillId="0" borderId="49" xfId="1" applyNumberFormat="1" applyFont="1" applyFill="1" applyBorder="1" applyAlignment="1">
      <alignment horizontal="right" vertical="center"/>
    </xf>
    <xf numFmtId="164" fontId="14" fillId="0" borderId="56" xfId="1" applyNumberFormat="1" applyFont="1" applyFill="1" applyBorder="1" applyAlignment="1">
      <alignment horizontal="right" vertical="center"/>
    </xf>
    <xf numFmtId="0" fontId="14" fillId="0" borderId="10" xfId="0" applyFont="1" applyBorder="1" applyAlignment="1">
      <alignment horizontal="center" vertical="center"/>
    </xf>
    <xf numFmtId="0" fontId="0" fillId="0" borderId="32" xfId="0" applyBorder="1" applyAlignment="1">
      <alignment wrapText="1"/>
    </xf>
    <xf numFmtId="0" fontId="12" fillId="0" borderId="14" xfId="0" applyFont="1" applyBorder="1" applyAlignment="1">
      <alignment horizontal="center" vertical="center"/>
    </xf>
    <xf numFmtId="164" fontId="12" fillId="0" borderId="15" xfId="1" applyNumberFormat="1" applyFont="1" applyFill="1" applyBorder="1" applyAlignment="1">
      <alignment horizontal="right" vertical="center"/>
    </xf>
    <xf numFmtId="164" fontId="12" fillId="0" borderId="16" xfId="1" applyNumberFormat="1" applyFont="1" applyFill="1" applyBorder="1" applyAlignment="1">
      <alignment horizontal="right" vertical="center"/>
    </xf>
    <xf numFmtId="164" fontId="14" fillId="0" borderId="17" xfId="1" applyNumberFormat="1" applyFont="1" applyFill="1" applyBorder="1" applyAlignment="1">
      <alignment horizontal="right" vertical="center"/>
    </xf>
    <xf numFmtId="0" fontId="14" fillId="0" borderId="11" xfId="0" applyFont="1" applyBorder="1" applyAlignment="1">
      <alignment vertical="center" wrapText="1"/>
    </xf>
    <xf numFmtId="0" fontId="14" fillId="0" borderId="11" xfId="0" applyFont="1" applyBorder="1" applyAlignment="1">
      <alignment horizontal="center" vertical="center"/>
    </xf>
    <xf numFmtId="165" fontId="14" fillId="6" borderId="11" xfId="0" applyNumberFormat="1" applyFont="1" applyFill="1" applyBorder="1" applyAlignment="1">
      <alignment horizontal="center" vertical="center"/>
    </xf>
    <xf numFmtId="0" fontId="0" fillId="0" borderId="32" xfId="0" applyBorder="1" applyAlignment="1">
      <alignment vertical="center" wrapText="1"/>
    </xf>
    <xf numFmtId="0" fontId="14" fillId="0" borderId="46" xfId="0" applyFont="1" applyBorder="1" applyAlignment="1">
      <alignment vertical="center" wrapText="1"/>
    </xf>
    <xf numFmtId="0" fontId="14" fillId="0" borderId="46" xfId="0" applyFont="1" applyBorder="1" applyAlignment="1">
      <alignment horizontal="center" vertical="center"/>
    </xf>
    <xf numFmtId="165" fontId="14" fillId="0" borderId="46" xfId="0" applyNumberFormat="1" applyFont="1" applyBorder="1" applyAlignment="1">
      <alignment horizontal="center" vertical="center"/>
    </xf>
    <xf numFmtId="164" fontId="14" fillId="0" borderId="46" xfId="1" applyNumberFormat="1" applyFont="1" applyFill="1" applyBorder="1" applyAlignment="1">
      <alignment horizontal="right" vertical="center"/>
    </xf>
    <xf numFmtId="164" fontId="14" fillId="0" borderId="40" xfId="1" applyNumberFormat="1" applyFont="1" applyFill="1" applyBorder="1" applyAlignment="1">
      <alignment horizontal="right" vertical="center"/>
    </xf>
    <xf numFmtId="0" fontId="8" fillId="0" borderId="1" xfId="0" applyFont="1" applyBorder="1" applyAlignment="1">
      <alignment vertical="center"/>
    </xf>
    <xf numFmtId="0" fontId="8" fillId="0" borderId="2" xfId="0" applyFont="1" applyBorder="1" applyAlignment="1">
      <alignment vertical="center"/>
    </xf>
    <xf numFmtId="0" fontId="8" fillId="0" borderId="3" xfId="0" applyFont="1" applyBorder="1" applyAlignment="1">
      <alignment vertical="center"/>
    </xf>
    <xf numFmtId="0" fontId="9" fillId="0" borderId="32" xfId="0" applyFont="1" applyBorder="1" applyAlignment="1">
      <alignment vertical="center" wrapText="1"/>
    </xf>
    <xf numFmtId="0" fontId="12" fillId="0" borderId="45" xfId="0" applyFont="1" applyBorder="1" applyAlignment="1">
      <alignment horizontal="center" vertical="center"/>
    </xf>
    <xf numFmtId="0" fontId="12" fillId="0" borderId="49" xfId="0" applyFont="1" applyBorder="1" applyAlignment="1">
      <alignment horizontal="center" vertical="center"/>
    </xf>
    <xf numFmtId="0" fontId="14" fillId="0" borderId="14" xfId="0" applyFont="1" applyBorder="1" applyAlignment="1">
      <alignment horizontal="center" vertical="center"/>
    </xf>
    <xf numFmtId="164" fontId="12" fillId="0" borderId="15" xfId="0" applyNumberFormat="1" applyFont="1" applyBorder="1" applyAlignment="1">
      <alignment horizontal="right" vertical="center"/>
    </xf>
    <xf numFmtId="164" fontId="14" fillId="0" borderId="40" xfId="0" applyNumberFormat="1" applyFont="1" applyBorder="1" applyAlignment="1">
      <alignment horizontal="right" vertical="center"/>
    </xf>
    <xf numFmtId="164" fontId="14" fillId="0" borderId="58" xfId="1" applyNumberFormat="1" applyFont="1" applyFill="1" applyBorder="1" applyAlignment="1">
      <alignment horizontal="right" vertical="center"/>
    </xf>
    <xf numFmtId="0" fontId="23" fillId="0" borderId="11" xfId="0" applyFont="1" applyBorder="1"/>
    <xf numFmtId="165" fontId="28" fillId="0" borderId="11" xfId="0" applyNumberFormat="1" applyFont="1" applyBorder="1" applyAlignment="1">
      <alignment horizontal="center" vertical="center"/>
    </xf>
    <xf numFmtId="164" fontId="12" fillId="0" borderId="11" xfId="0" applyNumberFormat="1" applyFont="1" applyBorder="1" applyAlignment="1">
      <alignment horizontal="right" vertical="center"/>
    </xf>
    <xf numFmtId="164" fontId="14" fillId="0" borderId="56" xfId="0" applyNumberFormat="1" applyFont="1" applyBorder="1" applyAlignment="1">
      <alignment horizontal="right" vertical="center"/>
    </xf>
    <xf numFmtId="164" fontId="14" fillId="0" borderId="44" xfId="1" applyNumberFormat="1" applyFont="1" applyFill="1" applyBorder="1" applyAlignment="1">
      <alignment horizontal="right" vertical="center"/>
    </xf>
    <xf numFmtId="2" fontId="9" fillId="0" borderId="0" xfId="0" applyNumberFormat="1" applyFont="1"/>
    <xf numFmtId="164" fontId="12" fillId="0" borderId="56" xfId="0" applyNumberFormat="1" applyFont="1" applyBorder="1" applyAlignment="1">
      <alignment horizontal="right" vertical="center"/>
    </xf>
    <xf numFmtId="164" fontId="12" fillId="0" borderId="44" xfId="1" applyNumberFormat="1" applyFont="1" applyFill="1" applyBorder="1" applyAlignment="1">
      <alignment horizontal="right" vertical="center"/>
    </xf>
    <xf numFmtId="164" fontId="12" fillId="0" borderId="12" xfId="0" applyNumberFormat="1" applyFont="1" applyBorder="1" applyAlignment="1">
      <alignment horizontal="right" vertical="center"/>
    </xf>
    <xf numFmtId="164" fontId="14" fillId="0" borderId="11" xfId="0" applyNumberFormat="1" applyFont="1" applyBorder="1" applyAlignment="1">
      <alignment horizontal="right" vertical="center"/>
    </xf>
    <xf numFmtId="0" fontId="14" fillId="0" borderId="45" xfId="0" applyFont="1" applyBorder="1" applyAlignment="1">
      <alignment horizontal="center" vertical="center"/>
    </xf>
    <xf numFmtId="0" fontId="14" fillId="0" borderId="49" xfId="0" applyFont="1" applyBorder="1" applyAlignment="1">
      <alignment vertical="center" wrapText="1"/>
    </xf>
    <xf numFmtId="0" fontId="14" fillId="0" borderId="49" xfId="0" applyFont="1" applyBorder="1" applyAlignment="1">
      <alignment horizontal="center" vertical="center"/>
    </xf>
    <xf numFmtId="164" fontId="12" fillId="0" borderId="49" xfId="0" applyNumberFormat="1" applyFont="1" applyBorder="1" applyAlignment="1">
      <alignment horizontal="right" vertical="center"/>
    </xf>
    <xf numFmtId="164" fontId="14" fillId="0" borderId="46" xfId="0" applyNumberFormat="1" applyFont="1" applyBorder="1" applyAlignment="1">
      <alignment horizontal="right" vertical="center"/>
    </xf>
    <xf numFmtId="164" fontId="14" fillId="0" borderId="49" xfId="0" applyNumberFormat="1" applyFont="1" applyBorder="1" applyAlignment="1">
      <alignment horizontal="right" vertical="center"/>
    </xf>
    <xf numFmtId="164" fontId="13" fillId="2" borderId="7" xfId="1" applyNumberFormat="1" applyFont="1" applyFill="1" applyBorder="1" applyAlignment="1">
      <alignment horizontal="right" vertical="center"/>
    </xf>
    <xf numFmtId="0" fontId="14" fillId="0" borderId="15" xfId="0" applyFont="1" applyBorder="1" applyAlignment="1">
      <alignment vertical="center" wrapText="1"/>
    </xf>
    <xf numFmtId="0" fontId="14" fillId="0" borderId="15" xfId="0" applyFont="1" applyBorder="1" applyAlignment="1">
      <alignment horizontal="center" vertical="center"/>
    </xf>
    <xf numFmtId="165" fontId="14" fillId="0" borderId="15" xfId="0" applyNumberFormat="1" applyFont="1" applyBorder="1" applyAlignment="1">
      <alignment horizontal="center" vertical="center"/>
    </xf>
    <xf numFmtId="164" fontId="12" fillId="0" borderId="0" xfId="1" applyNumberFormat="1" applyFont="1" applyFill="1" applyBorder="1" applyAlignment="1" applyProtection="1">
      <alignment horizontal="center" vertical="center"/>
    </xf>
    <xf numFmtId="0" fontId="8" fillId="0" borderId="59" xfId="0" applyFont="1" applyBorder="1" applyAlignment="1">
      <alignment horizontal="left" vertical="center"/>
    </xf>
    <xf numFmtId="164" fontId="13" fillId="0" borderId="48" xfId="1" applyNumberFormat="1" applyFont="1" applyFill="1" applyBorder="1" applyAlignment="1">
      <alignment horizontal="right" vertical="center"/>
    </xf>
    <xf numFmtId="0" fontId="12" fillId="0" borderId="24" xfId="0" applyFont="1" applyBorder="1" applyAlignment="1">
      <alignment horizontal="center" vertical="center"/>
    </xf>
    <xf numFmtId="164" fontId="12" fillId="0" borderId="11" xfId="0" applyNumberFormat="1" applyFont="1" applyBorder="1" applyAlignment="1">
      <alignment horizontal="left" vertical="center"/>
    </xf>
    <xf numFmtId="164" fontId="12" fillId="0" borderId="12" xfId="0" applyNumberFormat="1" applyFont="1" applyBorder="1" applyAlignment="1">
      <alignment horizontal="left" vertical="center"/>
    </xf>
    <xf numFmtId="0" fontId="12" fillId="0" borderId="60" xfId="0" applyFont="1" applyBorder="1" applyAlignment="1">
      <alignment horizontal="center" vertical="center"/>
    </xf>
    <xf numFmtId="0" fontId="12" fillId="6" borderId="15" xfId="0" applyFont="1" applyFill="1" applyBorder="1" applyAlignment="1">
      <alignment horizontal="center" vertical="center"/>
    </xf>
    <xf numFmtId="2" fontId="12" fillId="6" borderId="15" xfId="0" applyNumberFormat="1" applyFont="1" applyFill="1" applyBorder="1" applyAlignment="1">
      <alignment horizontal="center" vertical="center"/>
    </xf>
    <xf numFmtId="164" fontId="12" fillId="0" borderId="17" xfId="1" applyNumberFormat="1" applyFont="1" applyFill="1" applyBorder="1" applyAlignment="1">
      <alignment horizontal="center" vertical="center"/>
    </xf>
    <xf numFmtId="0" fontId="12" fillId="0" borderId="11" xfId="0" applyFont="1" applyBorder="1" applyAlignment="1">
      <alignment horizontal="left" vertical="center"/>
    </xf>
    <xf numFmtId="2" fontId="12" fillId="0" borderId="11" xfId="0" applyNumberFormat="1" applyFont="1" applyBorder="1" applyAlignment="1">
      <alignment horizontal="center" vertical="center"/>
    </xf>
    <xf numFmtId="164" fontId="14" fillId="0" borderId="11" xfId="0" applyNumberFormat="1" applyFont="1" applyBorder="1" applyAlignment="1">
      <alignment horizontal="center" vertical="center"/>
    </xf>
    <xf numFmtId="164" fontId="14" fillId="0" borderId="12" xfId="0" applyNumberFormat="1" applyFont="1" applyBorder="1" applyAlignment="1">
      <alignment horizontal="center" vertical="center"/>
    </xf>
    <xf numFmtId="164" fontId="12" fillId="0" borderId="13" xfId="1" applyNumberFormat="1" applyFont="1" applyFill="1" applyBorder="1" applyAlignment="1">
      <alignment horizontal="center" vertical="center"/>
    </xf>
    <xf numFmtId="0" fontId="23" fillId="0" borderId="11" xfId="0" applyFont="1" applyBorder="1" applyAlignment="1">
      <alignment horizontal="center" vertical="center"/>
    </xf>
    <xf numFmtId="164" fontId="12" fillId="0" borderId="11" xfId="0" applyNumberFormat="1" applyFont="1" applyBorder="1" applyAlignment="1">
      <alignment horizontal="center" vertical="center"/>
    </xf>
    <xf numFmtId="164" fontId="12" fillId="0" borderId="12" xfId="0" applyNumberFormat="1" applyFont="1" applyBorder="1" applyAlignment="1">
      <alignment horizontal="center" vertical="center"/>
    </xf>
    <xf numFmtId="0" fontId="12" fillId="6" borderId="10" xfId="0" applyFont="1" applyFill="1" applyBorder="1" applyAlignment="1">
      <alignment horizontal="center" vertical="center"/>
    </xf>
    <xf numFmtId="0" fontId="12" fillId="6" borderId="11" xfId="0" applyFont="1" applyFill="1" applyBorder="1" applyAlignment="1">
      <alignment horizontal="center" vertical="center"/>
    </xf>
    <xf numFmtId="2" fontId="12" fillId="6" borderId="11" xfId="0" applyNumberFormat="1" applyFont="1" applyFill="1" applyBorder="1" applyAlignment="1">
      <alignment horizontal="center" vertical="center"/>
    </xf>
    <xf numFmtId="164" fontId="12" fillId="6" borderId="11" xfId="0" applyNumberFormat="1" applyFont="1" applyFill="1" applyBorder="1" applyAlignment="1">
      <alignment horizontal="center" vertical="center"/>
    </xf>
    <xf numFmtId="164" fontId="12" fillId="6" borderId="12" xfId="0" applyNumberFormat="1" applyFont="1" applyFill="1" applyBorder="1" applyAlignment="1">
      <alignment horizontal="center" vertical="center"/>
    </xf>
    <xf numFmtId="0" fontId="29" fillId="0" borderId="11" xfId="0" applyFont="1" applyBorder="1"/>
    <xf numFmtId="164" fontId="14" fillId="0" borderId="13" xfId="1" applyNumberFormat="1" applyFont="1" applyFill="1" applyBorder="1" applyAlignment="1">
      <alignment horizontal="center" vertical="center"/>
    </xf>
    <xf numFmtId="44" fontId="0" fillId="0" borderId="0" xfId="1" applyFont="1"/>
    <xf numFmtId="164" fontId="14" fillId="0" borderId="17" xfId="1" applyNumberFormat="1" applyFont="1" applyFill="1" applyBorder="1" applyAlignment="1">
      <alignment horizontal="center" vertical="center"/>
    </xf>
    <xf numFmtId="2" fontId="14" fillId="0" borderId="11" xfId="0" applyNumberFormat="1" applyFont="1" applyBorder="1" applyAlignment="1">
      <alignment horizontal="center" vertical="center"/>
    </xf>
    <xf numFmtId="164" fontId="15" fillId="2" borderId="6" xfId="1" applyNumberFormat="1" applyFont="1" applyFill="1" applyBorder="1" applyAlignment="1">
      <alignment horizontal="right" vertical="center"/>
    </xf>
    <xf numFmtId="0" fontId="0" fillId="0" borderId="0" xfId="0" applyAlignment="1">
      <alignment horizontal="left" vertical="top"/>
    </xf>
    <xf numFmtId="0" fontId="0" fillId="0" borderId="0" xfId="0" applyAlignment="1">
      <alignment horizontal="center" vertical="top"/>
    </xf>
    <xf numFmtId="0" fontId="0" fillId="0" borderId="32" xfId="0" applyBorder="1" applyAlignment="1">
      <alignment horizontal="left" vertical="top"/>
    </xf>
    <xf numFmtId="0" fontId="0" fillId="0" borderId="0" xfId="0" applyAlignment="1">
      <alignment vertical="top"/>
    </xf>
    <xf numFmtId="0" fontId="12" fillId="6" borderId="62" xfId="0" applyFont="1" applyFill="1" applyBorder="1" applyAlignment="1">
      <alignment horizontal="center" vertical="center"/>
    </xf>
    <xf numFmtId="0" fontId="12" fillId="6" borderId="15" xfId="0" applyFont="1" applyFill="1" applyBorder="1" applyAlignment="1">
      <alignment vertical="center"/>
    </xf>
    <xf numFmtId="164" fontId="12" fillId="6" borderId="15" xfId="0" applyNumberFormat="1" applyFont="1" applyFill="1" applyBorder="1" applyAlignment="1">
      <alignment vertical="center"/>
    </xf>
    <xf numFmtId="164" fontId="12" fillId="6" borderId="16" xfId="0" applyNumberFormat="1" applyFont="1" applyFill="1" applyBorder="1" applyAlignment="1">
      <alignment vertical="center"/>
    </xf>
    <xf numFmtId="0" fontId="0" fillId="0" borderId="32" xfId="0" applyBorder="1" applyAlignment="1">
      <alignment vertical="top"/>
    </xf>
    <xf numFmtId="0" fontId="12" fillId="6" borderId="24" xfId="0" applyFont="1" applyFill="1" applyBorder="1" applyAlignment="1">
      <alignment horizontal="center" vertical="center"/>
    </xf>
    <xf numFmtId="0" fontId="12" fillId="6" borderId="11" xfId="0" applyFont="1" applyFill="1" applyBorder="1" applyAlignment="1">
      <alignment vertical="center" wrapText="1"/>
    </xf>
    <xf numFmtId="164" fontId="12" fillId="6" borderId="11" xfId="0" applyNumberFormat="1" applyFont="1" applyFill="1" applyBorder="1" applyAlignment="1">
      <alignment vertical="center"/>
    </xf>
    <xf numFmtId="164" fontId="12" fillId="6" borderId="12" xfId="0" applyNumberFormat="1" applyFont="1" applyFill="1" applyBorder="1" applyAlignment="1">
      <alignment vertical="center"/>
    </xf>
    <xf numFmtId="164" fontId="12" fillId="0" borderId="11" xfId="0" applyNumberFormat="1" applyFont="1" applyBorder="1" applyAlignment="1">
      <alignment vertical="center"/>
    </xf>
    <xf numFmtId="164" fontId="12" fillId="0" borderId="12" xfId="0" applyNumberFormat="1" applyFont="1" applyBorder="1" applyAlignment="1">
      <alignment vertical="center"/>
    </xf>
    <xf numFmtId="0" fontId="14" fillId="6" borderId="11" xfId="0" applyFont="1" applyFill="1" applyBorder="1" applyAlignment="1">
      <alignment vertical="center" wrapText="1"/>
    </xf>
    <xf numFmtId="2" fontId="14" fillId="6" borderId="11" xfId="0" applyNumberFormat="1" applyFont="1" applyFill="1" applyBorder="1" applyAlignment="1">
      <alignment horizontal="center" vertical="center"/>
    </xf>
    <xf numFmtId="164" fontId="14" fillId="6" borderId="11" xfId="0" applyNumberFormat="1" applyFont="1" applyFill="1" applyBorder="1" applyAlignment="1">
      <alignment vertical="center"/>
    </xf>
    <xf numFmtId="164" fontId="14" fillId="0" borderId="11" xfId="1" applyNumberFormat="1" applyFont="1" applyFill="1" applyBorder="1" applyAlignment="1" applyProtection="1">
      <alignment horizontal="right" vertical="center"/>
    </xf>
    <xf numFmtId="164" fontId="14" fillId="0" borderId="12" xfId="1" applyNumberFormat="1" applyFont="1" applyFill="1" applyBorder="1" applyAlignment="1" applyProtection="1">
      <alignment horizontal="right" vertical="center"/>
    </xf>
    <xf numFmtId="164" fontId="14" fillId="0" borderId="49" xfId="1" applyNumberFormat="1" applyFont="1" applyFill="1" applyBorder="1" applyAlignment="1" applyProtection="1">
      <alignment horizontal="right" vertical="center"/>
    </xf>
    <xf numFmtId="164" fontId="14" fillId="0" borderId="56" xfId="1" applyNumberFormat="1" applyFont="1" applyFill="1" applyBorder="1" applyAlignment="1" applyProtection="1">
      <alignment horizontal="right" vertical="center"/>
    </xf>
    <xf numFmtId="0" fontId="8" fillId="0" borderId="2" xfId="0" applyFont="1" applyBorder="1" applyAlignment="1">
      <alignment horizontal="left" vertical="top"/>
    </xf>
    <xf numFmtId="0" fontId="8" fillId="0" borderId="3" xfId="0" applyFont="1" applyBorder="1" applyAlignment="1">
      <alignment horizontal="left" vertical="top"/>
    </xf>
    <xf numFmtId="165" fontId="24" fillId="0" borderId="11" xfId="0" applyNumberFormat="1" applyFont="1" applyBorder="1" applyAlignment="1">
      <alignment horizontal="center" vertical="center"/>
    </xf>
    <xf numFmtId="0" fontId="12" fillId="0" borderId="47" xfId="0" applyFont="1" applyBorder="1" applyAlignment="1">
      <alignment horizontal="center" vertical="center"/>
    </xf>
    <xf numFmtId="0" fontId="12" fillId="0" borderId="18" xfId="0" applyFont="1" applyBorder="1" applyAlignment="1">
      <alignment vertical="center" wrapText="1"/>
    </xf>
    <xf numFmtId="0" fontId="12" fillId="0" borderId="18" xfId="0" applyFont="1" applyBorder="1" applyAlignment="1">
      <alignment horizontal="center" vertical="center"/>
    </xf>
    <xf numFmtId="165" fontId="12" fillId="0" borderId="18" xfId="0" applyNumberFormat="1" applyFont="1" applyBorder="1" applyAlignment="1">
      <alignment horizontal="center" vertical="center"/>
    </xf>
    <xf numFmtId="164" fontId="12" fillId="0" borderId="18" xfId="1" applyNumberFormat="1" applyFont="1" applyFill="1" applyBorder="1" applyAlignment="1">
      <alignment horizontal="right" vertical="center"/>
    </xf>
    <xf numFmtId="0" fontId="8" fillId="0" borderId="66" xfId="0" applyFont="1" applyBorder="1" applyAlignment="1">
      <alignment horizontal="left" vertical="top"/>
    </xf>
    <xf numFmtId="0" fontId="12" fillId="0" borderId="50" xfId="0" applyFont="1" applyBorder="1" applyAlignment="1">
      <alignment horizontal="center" vertical="center"/>
    </xf>
    <xf numFmtId="0" fontId="12" fillId="0" borderId="51" xfId="0" applyFont="1" applyBorder="1" applyAlignment="1">
      <alignment vertical="center" wrapText="1"/>
    </xf>
    <xf numFmtId="0" fontId="12" fillId="0" borderId="51" xfId="0" applyFont="1" applyBorder="1" applyAlignment="1">
      <alignment horizontal="center" vertical="center"/>
    </xf>
    <xf numFmtId="165" fontId="12" fillId="0" borderId="51" xfId="0" applyNumberFormat="1" applyFont="1" applyBorder="1" applyAlignment="1">
      <alignment horizontal="center" vertical="center"/>
    </xf>
    <xf numFmtId="165" fontId="12" fillId="0" borderId="67" xfId="0" applyNumberFormat="1" applyFont="1" applyBorder="1" applyAlignment="1">
      <alignment horizontal="center" vertical="center"/>
    </xf>
    <xf numFmtId="164" fontId="12" fillId="0" borderId="67" xfId="1" applyNumberFormat="1" applyFont="1" applyFill="1" applyBorder="1" applyAlignment="1">
      <alignment horizontal="right" vertical="center"/>
    </xf>
    <xf numFmtId="164" fontId="12" fillId="0" borderId="52" xfId="1" applyNumberFormat="1" applyFont="1" applyFill="1" applyBorder="1" applyAlignment="1">
      <alignment horizontal="right" vertical="center"/>
    </xf>
    <xf numFmtId="164" fontId="13" fillId="6" borderId="6" xfId="0" applyNumberFormat="1" applyFont="1" applyFill="1" applyBorder="1" applyAlignment="1">
      <alignment horizontal="right" vertical="center"/>
    </xf>
    <xf numFmtId="0" fontId="0" fillId="0" borderId="32" xfId="0" applyBorder="1" applyAlignment="1">
      <alignment horizontal="left" vertical="center"/>
    </xf>
    <xf numFmtId="0" fontId="29" fillId="0" borderId="11" xfId="0" applyFont="1" applyBorder="1" applyAlignment="1">
      <alignment wrapText="1"/>
    </xf>
    <xf numFmtId="10" fontId="0" fillId="0" borderId="0" xfId="0" applyNumberFormat="1" applyAlignment="1">
      <alignment horizontal="center" vertical="center"/>
    </xf>
    <xf numFmtId="0" fontId="8" fillId="0" borderId="61" xfId="0" applyFont="1" applyBorder="1" applyAlignment="1">
      <alignment horizontal="left" vertical="top"/>
    </xf>
    <xf numFmtId="0" fontId="0" fillId="0" borderId="32" xfId="0" applyBorder="1" applyAlignment="1">
      <alignment horizontal="center"/>
    </xf>
    <xf numFmtId="0" fontId="29" fillId="0" borderId="15" xfId="0" applyFont="1" applyBorder="1"/>
    <xf numFmtId="165" fontId="15" fillId="0" borderId="15" xfId="0" applyNumberFormat="1" applyFont="1" applyBorder="1" applyAlignment="1">
      <alignment horizontal="center" vertical="center"/>
    </xf>
    <xf numFmtId="0" fontId="29" fillId="0" borderId="11" xfId="0" applyFont="1" applyBorder="1" applyAlignment="1">
      <alignment horizontal="left" vertical="top" wrapText="1"/>
    </xf>
    <xf numFmtId="0" fontId="29" fillId="0" borderId="18" xfId="0" applyFont="1" applyBorder="1" applyAlignment="1">
      <alignment horizontal="left" vertical="top" wrapText="1"/>
    </xf>
    <xf numFmtId="164" fontId="14" fillId="0" borderId="18" xfId="1" applyNumberFormat="1" applyFont="1" applyFill="1" applyBorder="1" applyAlignment="1">
      <alignment horizontal="right" vertical="center"/>
    </xf>
    <xf numFmtId="164" fontId="14" fillId="0" borderId="63" xfId="1" applyNumberFormat="1" applyFont="1" applyFill="1" applyBorder="1" applyAlignment="1">
      <alignment horizontal="right" vertical="center"/>
    </xf>
    <xf numFmtId="0" fontId="0" fillId="0" borderId="68" xfId="0" applyBorder="1" applyAlignment="1">
      <alignment horizontal="center"/>
    </xf>
    <xf numFmtId="164" fontId="8" fillId="0" borderId="7" xfId="1" applyNumberFormat="1" applyFont="1" applyBorder="1" applyAlignment="1">
      <alignment horizontal="right" vertical="center"/>
    </xf>
    <xf numFmtId="164" fontId="8" fillId="0" borderId="3" xfId="1" applyNumberFormat="1" applyFont="1" applyBorder="1" applyAlignment="1">
      <alignment horizontal="right" vertical="center"/>
    </xf>
    <xf numFmtId="164" fontId="8" fillId="0" borderId="0" xfId="1" applyNumberFormat="1" applyFont="1" applyBorder="1" applyAlignment="1">
      <alignment horizontal="right" vertical="center"/>
    </xf>
    <xf numFmtId="164" fontId="8" fillId="0" borderId="35" xfId="1" applyNumberFormat="1" applyFont="1" applyBorder="1" applyAlignment="1">
      <alignment horizontal="right" vertical="center"/>
    </xf>
    <xf numFmtId="2" fontId="13" fillId="0" borderId="11" xfId="0" applyNumberFormat="1" applyFont="1" applyBorder="1" applyAlignment="1">
      <alignment horizontal="center" vertical="center"/>
    </xf>
    <xf numFmtId="2" fontId="13" fillId="0" borderId="15" xfId="0" applyNumberFormat="1" applyFont="1" applyBorder="1" applyAlignment="1">
      <alignment horizontal="center" vertical="center"/>
    </xf>
    <xf numFmtId="164" fontId="12" fillId="0" borderId="15" xfId="0" applyNumberFormat="1" applyFont="1" applyBorder="1" applyAlignment="1">
      <alignment horizontal="center" vertical="center"/>
    </xf>
    <xf numFmtId="164" fontId="12" fillId="0" borderId="16" xfId="0" applyNumberFormat="1" applyFont="1" applyBorder="1" applyAlignment="1">
      <alignment horizontal="center" vertical="center"/>
    </xf>
    <xf numFmtId="0" fontId="0" fillId="0" borderId="0" xfId="0" applyAlignment="1">
      <alignment vertical="center"/>
    </xf>
    <xf numFmtId="0" fontId="23" fillId="0" borderId="15" xfId="0" applyFont="1" applyBorder="1" applyAlignment="1">
      <alignment vertical="center"/>
    </xf>
    <xf numFmtId="0" fontId="0" fillId="0" borderId="36" xfId="0" applyBorder="1" applyAlignment="1">
      <alignment horizontal="center"/>
    </xf>
    <xf numFmtId="164" fontId="13" fillId="6" borderId="7" xfId="1" applyNumberFormat="1" applyFont="1" applyFill="1" applyBorder="1" applyAlignment="1">
      <alignment horizontal="right" vertical="center"/>
    </xf>
    <xf numFmtId="0" fontId="0" fillId="0" borderId="36" xfId="0" applyBorder="1" applyAlignment="1">
      <alignment horizontal="center" vertical="center"/>
    </xf>
    <xf numFmtId="0" fontId="20" fillId="0" borderId="14" xfId="0" applyFont="1" applyBorder="1" applyAlignment="1">
      <alignment horizontal="center" vertical="center"/>
    </xf>
    <xf numFmtId="167" fontId="13" fillId="2" borderId="25" xfId="1" applyNumberFormat="1" applyFont="1" applyFill="1" applyBorder="1" applyAlignment="1">
      <alignment horizontal="right" vertical="center"/>
    </xf>
    <xf numFmtId="0" fontId="14" fillId="0" borderId="71" xfId="0" applyFont="1" applyBorder="1" applyAlignment="1">
      <alignment horizontal="center" vertical="center"/>
    </xf>
    <xf numFmtId="165" fontId="12" fillId="6" borderId="15" xfId="0" applyNumberFormat="1" applyFont="1" applyFill="1" applyBorder="1" applyAlignment="1">
      <alignment horizontal="center" vertical="center"/>
    </xf>
    <xf numFmtId="9" fontId="18" fillId="6" borderId="3" xfId="6" applyFont="1" applyFill="1" applyBorder="1" applyAlignment="1" applyProtection="1">
      <alignment horizontal="center" vertical="center" wrapText="1"/>
    </xf>
    <xf numFmtId="170" fontId="0" fillId="0" borderId="0" xfId="0" applyNumberFormat="1" applyAlignment="1">
      <alignment vertical="center"/>
    </xf>
    <xf numFmtId="42" fontId="0" fillId="0" borderId="0" xfId="8" applyFont="1" applyAlignment="1">
      <alignment vertical="center"/>
    </xf>
    <xf numFmtId="0" fontId="30" fillId="5" borderId="11" xfId="0" applyFont="1" applyFill="1" applyBorder="1" applyAlignment="1">
      <alignment horizontal="justify" vertical="center" wrapText="1"/>
    </xf>
    <xf numFmtId="0" fontId="30" fillId="5" borderId="11" xfId="0" applyFont="1" applyFill="1" applyBorder="1" applyAlignment="1">
      <alignment horizontal="center" vertical="center"/>
    </xf>
    <xf numFmtId="169" fontId="30" fillId="5" borderId="11" xfId="0" applyNumberFormat="1" applyFont="1" applyFill="1" applyBorder="1" applyAlignment="1">
      <alignment vertical="center"/>
    </xf>
    <xf numFmtId="170" fontId="30" fillId="5" borderId="11" xfId="0" applyNumberFormat="1" applyFont="1" applyFill="1" applyBorder="1" applyAlignment="1">
      <alignment vertical="center"/>
    </xf>
    <xf numFmtId="42" fontId="0" fillId="0" borderId="0" xfId="8" applyFont="1" applyAlignment="1">
      <alignment horizontal="center" vertical="center"/>
    </xf>
    <xf numFmtId="42" fontId="0" fillId="0" borderId="0" xfId="0" applyNumberFormat="1"/>
    <xf numFmtId="165" fontId="12" fillId="6" borderId="46" xfId="0" applyNumberFormat="1" applyFont="1" applyFill="1" applyBorder="1" applyAlignment="1">
      <alignment horizontal="center" vertical="center"/>
    </xf>
    <xf numFmtId="0" fontId="18" fillId="0" borderId="11" xfId="0" applyFont="1" applyBorder="1" applyAlignment="1">
      <alignment horizontal="justify" vertical="center" wrapText="1"/>
    </xf>
    <xf numFmtId="0" fontId="18" fillId="0" borderId="11" xfId="0" applyFont="1" applyBorder="1" applyAlignment="1">
      <alignment horizontal="center" vertical="center"/>
    </xf>
    <xf numFmtId="169" fontId="18" fillId="0" borderId="11" xfId="0" applyNumberFormat="1" applyFont="1" applyBorder="1" applyAlignment="1">
      <alignment vertical="center"/>
    </xf>
    <xf numFmtId="42" fontId="18" fillId="0" borderId="11" xfId="8" applyFont="1" applyBorder="1" applyAlignment="1">
      <alignment vertical="center"/>
    </xf>
    <xf numFmtId="170" fontId="18" fillId="0" borderId="11" xfId="0" applyNumberFormat="1" applyFont="1" applyBorder="1" applyAlignment="1">
      <alignment vertical="center"/>
    </xf>
    <xf numFmtId="0" fontId="18" fillId="0" borderId="11" xfId="0" applyFont="1" applyBorder="1"/>
    <xf numFmtId="0" fontId="18" fillId="0" borderId="11" xfId="0" applyFont="1" applyBorder="1" applyAlignment="1">
      <alignment horizontal="center"/>
    </xf>
    <xf numFmtId="42" fontId="18" fillId="0" borderId="11" xfId="8" applyFont="1" applyBorder="1"/>
    <xf numFmtId="0" fontId="11" fillId="2" borderId="11" xfId="0" applyFont="1" applyFill="1" applyBorder="1" applyAlignment="1">
      <alignment horizontal="center" vertical="center"/>
    </xf>
    <xf numFmtId="0" fontId="18" fillId="0" borderId="11" xfId="0" applyFont="1" applyBorder="1" applyAlignment="1">
      <alignment vertical="center"/>
    </xf>
    <xf numFmtId="2" fontId="18" fillId="0" borderId="11" xfId="0" applyNumberFormat="1" applyFont="1" applyBorder="1" applyAlignment="1">
      <alignment horizontal="center" vertical="center"/>
    </xf>
    <xf numFmtId="0" fontId="18" fillId="0" borderId="11" xfId="0" applyFont="1" applyBorder="1" applyAlignment="1">
      <alignment vertical="center" wrapText="1"/>
    </xf>
    <xf numFmtId="0" fontId="18" fillId="0" borderId="0" xfId="0" applyFont="1"/>
    <xf numFmtId="0" fontId="11" fillId="2" borderId="11" xfId="0" applyFont="1" applyFill="1" applyBorder="1" applyAlignment="1">
      <alignment wrapText="1"/>
    </xf>
    <xf numFmtId="0" fontId="9" fillId="0" borderId="0" xfId="0" applyFont="1"/>
    <xf numFmtId="0" fontId="11" fillId="2" borderId="11" xfId="0" applyFont="1" applyFill="1" applyBorder="1" applyAlignment="1">
      <alignment horizontal="center"/>
    </xf>
    <xf numFmtId="42" fontId="11" fillId="2" borderId="11" xfId="8" applyFont="1" applyFill="1" applyBorder="1"/>
    <xf numFmtId="2" fontId="18" fillId="0" borderId="11" xfId="0" applyNumberFormat="1" applyFont="1" applyBorder="1" applyAlignment="1">
      <alignment horizontal="center"/>
    </xf>
    <xf numFmtId="42" fontId="11" fillId="2" borderId="11" xfId="8" applyFont="1" applyFill="1" applyBorder="1" applyAlignment="1">
      <alignment vertical="center"/>
    </xf>
    <xf numFmtId="42" fontId="11" fillId="2" borderId="11" xfId="0" applyNumberFormat="1" applyFont="1" applyFill="1" applyBorder="1" applyAlignment="1">
      <alignment horizontal="center" vertical="center"/>
    </xf>
    <xf numFmtId="0" fontId="11" fillId="5" borderId="11" xfId="0" applyFont="1" applyFill="1" applyBorder="1" applyAlignment="1">
      <alignment vertical="center" wrapText="1"/>
    </xf>
    <xf numFmtId="0" fontId="11" fillId="5" borderId="11" xfId="0" applyFont="1" applyFill="1" applyBorder="1" applyAlignment="1">
      <alignment horizontal="center" vertical="center"/>
    </xf>
    <xf numFmtId="42" fontId="11" fillId="5" borderId="11" xfId="8" applyFont="1" applyFill="1" applyBorder="1" applyAlignment="1">
      <alignment horizontal="right" vertical="center"/>
    </xf>
    <xf numFmtId="42" fontId="11" fillId="5" borderId="11" xfId="8" applyFont="1" applyFill="1" applyBorder="1" applyAlignment="1">
      <alignment vertical="center"/>
    </xf>
    <xf numFmtId="0" fontId="11" fillId="5" borderId="11" xfId="0" applyFont="1" applyFill="1" applyBorder="1" applyAlignment="1">
      <alignment horizontal="left" vertical="center" wrapText="1"/>
    </xf>
    <xf numFmtId="42" fontId="11" fillId="5" borderId="11" xfId="8" applyFont="1" applyFill="1" applyBorder="1" applyAlignment="1">
      <alignment horizontal="left" vertical="center"/>
    </xf>
    <xf numFmtId="0" fontId="14" fillId="0" borderId="11" xfId="0" applyFont="1" applyBorder="1" applyAlignment="1">
      <alignment vertical="center"/>
    </xf>
    <xf numFmtId="9" fontId="11" fillId="2" borderId="7" xfId="6" applyFont="1" applyFill="1" applyBorder="1" applyAlignment="1" applyProtection="1">
      <alignment horizontal="center" vertical="center" wrapText="1"/>
    </xf>
    <xf numFmtId="3" fontId="11" fillId="5" borderId="7" xfId="0" applyNumberFormat="1" applyFont="1" applyFill="1" applyBorder="1"/>
    <xf numFmtId="0" fontId="14" fillId="0" borderId="15" xfId="0" applyFont="1" applyBorder="1" applyAlignment="1">
      <alignment horizontal="left" vertical="center"/>
    </xf>
    <xf numFmtId="0" fontId="8" fillId="2" borderId="1" xfId="0" applyFont="1" applyFill="1" applyBorder="1" applyAlignment="1">
      <alignment vertical="center"/>
    </xf>
    <xf numFmtId="0" fontId="8" fillId="2" borderId="2" xfId="0" applyFont="1" applyFill="1" applyBorder="1" applyAlignment="1">
      <alignment vertical="center"/>
    </xf>
    <xf numFmtId="0" fontId="8" fillId="2" borderId="3" xfId="0" applyFont="1" applyFill="1" applyBorder="1" applyAlignment="1">
      <alignment vertical="center"/>
    </xf>
    <xf numFmtId="165" fontId="14" fillId="0" borderId="18" xfId="0" applyNumberFormat="1" applyFont="1" applyBorder="1" applyAlignment="1">
      <alignment horizontal="center" vertical="center"/>
    </xf>
    <xf numFmtId="9" fontId="9" fillId="0" borderId="53" xfId="6" applyFont="1" applyFill="1" applyBorder="1" applyAlignment="1" applyProtection="1">
      <alignment horizontal="center" vertical="center"/>
    </xf>
    <xf numFmtId="9" fontId="9" fillId="9" borderId="72" xfId="6" applyFont="1" applyFill="1" applyBorder="1" applyAlignment="1" applyProtection="1">
      <alignment horizontal="center" vertical="center"/>
    </xf>
    <xf numFmtId="9" fontId="9" fillId="0" borderId="72" xfId="6" applyFont="1" applyFill="1" applyBorder="1" applyAlignment="1" applyProtection="1">
      <alignment horizontal="center" vertical="center"/>
    </xf>
    <xf numFmtId="9" fontId="26" fillId="0" borderId="72" xfId="6" applyFont="1" applyFill="1" applyBorder="1" applyAlignment="1" applyProtection="1">
      <alignment horizontal="center" vertical="center"/>
    </xf>
    <xf numFmtId="9" fontId="9" fillId="2" borderId="72" xfId="6" applyFont="1" applyFill="1" applyBorder="1" applyAlignment="1" applyProtection="1">
      <alignment horizontal="center" vertical="center"/>
    </xf>
    <xf numFmtId="9" fontId="25" fillId="0" borderId="72" xfId="6" applyFont="1" applyFill="1" applyBorder="1" applyAlignment="1" applyProtection="1">
      <alignment horizontal="center" vertical="center"/>
    </xf>
    <xf numFmtId="9" fontId="27" fillId="9" borderId="72" xfId="6" applyFont="1" applyFill="1" applyBorder="1" applyAlignment="1" applyProtection="1">
      <alignment horizontal="center" vertical="center"/>
    </xf>
    <xf numFmtId="10" fontId="17" fillId="6" borderId="73" xfId="6" applyNumberFormat="1" applyFont="1" applyFill="1" applyBorder="1" applyAlignment="1" applyProtection="1">
      <alignment horizontal="center" vertical="center"/>
    </xf>
    <xf numFmtId="10" fontId="17" fillId="2" borderId="73" xfId="6" applyNumberFormat="1" applyFont="1" applyFill="1" applyBorder="1" applyAlignment="1" applyProtection="1">
      <alignment horizontal="center" vertical="center"/>
    </xf>
    <xf numFmtId="10" fontId="0" fillId="0" borderId="29" xfId="9" applyNumberFormat="1" applyFont="1" applyBorder="1" applyAlignment="1">
      <alignment horizontal="center" vertical="center"/>
    </xf>
    <xf numFmtId="10" fontId="0" fillId="0" borderId="32" xfId="9" applyNumberFormat="1" applyFont="1" applyBorder="1" applyAlignment="1">
      <alignment horizontal="center" vertical="center"/>
    </xf>
    <xf numFmtId="10" fontId="0" fillId="2" borderId="32" xfId="9" applyNumberFormat="1" applyFont="1" applyFill="1" applyBorder="1" applyAlignment="1">
      <alignment horizontal="center" vertical="center"/>
    </xf>
    <xf numFmtId="169" fontId="30" fillId="5" borderId="11" xfId="0" applyNumberFormat="1" applyFont="1" applyFill="1" applyBorder="1" applyAlignment="1">
      <alignment horizontal="center" vertical="center"/>
    </xf>
    <xf numFmtId="42" fontId="30" fillId="5" borderId="11" xfId="8" applyFont="1" applyFill="1" applyBorder="1" applyAlignment="1">
      <alignment vertical="center"/>
    </xf>
    <xf numFmtId="0" fontId="18" fillId="0" borderId="11" xfId="0" applyFont="1" applyBorder="1" applyAlignment="1">
      <alignment wrapText="1"/>
    </xf>
    <xf numFmtId="0" fontId="11" fillId="2" borderId="11" xfId="0" applyFont="1" applyFill="1" applyBorder="1" applyAlignment="1">
      <alignment vertical="center" wrapText="1"/>
    </xf>
    <xf numFmtId="164" fontId="9" fillId="0" borderId="0" xfId="0" applyNumberFormat="1" applyFont="1" applyAlignment="1">
      <alignment horizontal="center"/>
    </xf>
    <xf numFmtId="164" fontId="0" fillId="0" borderId="0" xfId="0" applyNumberFormat="1" applyAlignment="1">
      <alignment horizontal="center" vertical="center"/>
    </xf>
    <xf numFmtId="0" fontId="24" fillId="0" borderId="11" xfId="0" applyFont="1" applyBorder="1" applyAlignment="1">
      <alignment vertical="center" wrapText="1"/>
    </xf>
    <xf numFmtId="165" fontId="24" fillId="0" borderId="49" xfId="0" applyNumberFormat="1" applyFont="1" applyBorder="1" applyAlignment="1">
      <alignment horizontal="center" vertical="center"/>
    </xf>
    <xf numFmtId="164" fontId="12" fillId="0" borderId="16" xfId="0" applyNumberFormat="1" applyFont="1" applyBorder="1" applyAlignment="1">
      <alignment horizontal="right" vertical="center"/>
    </xf>
    <xf numFmtId="171" fontId="0" fillId="0" borderId="0" xfId="1" applyNumberFormat="1" applyFont="1"/>
    <xf numFmtId="164" fontId="15" fillId="4" borderId="34" xfId="1" applyNumberFormat="1" applyFont="1" applyFill="1" applyBorder="1" applyAlignment="1">
      <alignment horizontal="right" vertical="center" wrapText="1"/>
    </xf>
    <xf numFmtId="10" fontId="14" fillId="4" borderId="3" xfId="1" applyNumberFormat="1" applyFont="1" applyFill="1" applyBorder="1" applyAlignment="1">
      <alignment horizontal="center" vertical="center" wrapText="1"/>
    </xf>
    <xf numFmtId="2" fontId="12" fillId="0" borderId="15" xfId="0" applyNumberFormat="1" applyFont="1" applyBorder="1" applyAlignment="1">
      <alignment horizontal="center" vertical="center"/>
    </xf>
    <xf numFmtId="3" fontId="0" fillId="0" borderId="0" xfId="0" applyNumberFormat="1" applyAlignment="1">
      <alignment horizontal="center" vertical="center"/>
    </xf>
    <xf numFmtId="0" fontId="14" fillId="6" borderId="24" xfId="0" applyFont="1" applyFill="1" applyBorder="1" applyAlignment="1">
      <alignment horizontal="center" vertical="center"/>
    </xf>
    <xf numFmtId="164" fontId="14" fillId="6" borderId="12" xfId="0" applyNumberFormat="1" applyFont="1" applyFill="1" applyBorder="1" applyAlignment="1">
      <alignment vertical="center"/>
    </xf>
    <xf numFmtId="0" fontId="32" fillId="0" borderId="2" xfId="0" applyFont="1" applyBorder="1" applyAlignment="1">
      <alignment horizontal="left" vertical="center"/>
    </xf>
    <xf numFmtId="164" fontId="15" fillId="0" borderId="6" xfId="1" applyNumberFormat="1" applyFont="1" applyFill="1" applyBorder="1" applyAlignment="1">
      <alignment horizontal="right" vertical="center"/>
    </xf>
    <xf numFmtId="0" fontId="14" fillId="0" borderId="11" xfId="0" applyFont="1" applyBorder="1" applyAlignment="1">
      <alignment horizontal="left" vertical="center" wrapText="1"/>
    </xf>
    <xf numFmtId="3" fontId="0" fillId="0" borderId="0" xfId="0" applyNumberFormat="1"/>
    <xf numFmtId="0" fontId="14" fillId="6" borderId="0" xfId="0" applyFont="1" applyFill="1" applyAlignment="1">
      <alignment vertical="center" wrapText="1"/>
    </xf>
    <xf numFmtId="0" fontId="14" fillId="6" borderId="0" xfId="0" applyFont="1" applyFill="1" applyAlignment="1">
      <alignment horizontal="center" vertical="center"/>
    </xf>
    <xf numFmtId="2" fontId="14" fillId="6" borderId="0" xfId="0" applyNumberFormat="1" applyFont="1" applyFill="1" applyAlignment="1">
      <alignment horizontal="center" vertical="center"/>
    </xf>
    <xf numFmtId="164" fontId="14" fillId="6" borderId="0" xfId="0" applyNumberFormat="1" applyFont="1" applyFill="1" applyAlignment="1">
      <alignment vertical="center"/>
    </xf>
    <xf numFmtId="164" fontId="14" fillId="0" borderId="41" xfId="1" applyNumberFormat="1" applyFont="1" applyFill="1" applyBorder="1" applyAlignment="1">
      <alignment horizontal="center" vertical="center"/>
    </xf>
    <xf numFmtId="0" fontId="0" fillId="0" borderId="36" xfId="0" applyBorder="1" applyAlignment="1">
      <alignment vertical="top"/>
    </xf>
    <xf numFmtId="10" fontId="9" fillId="6" borderId="73" xfId="6" applyNumberFormat="1" applyFont="1" applyFill="1" applyBorder="1" applyAlignment="1" applyProtection="1">
      <alignment horizontal="center" vertical="center"/>
    </xf>
    <xf numFmtId="165" fontId="12" fillId="6" borderId="49" xfId="0" applyNumberFormat="1" applyFont="1" applyFill="1" applyBorder="1" applyAlignment="1">
      <alignment horizontal="center" vertical="center"/>
    </xf>
    <xf numFmtId="0" fontId="3" fillId="0" borderId="0" xfId="16"/>
    <xf numFmtId="0" fontId="3" fillId="0" borderId="53" xfId="16" applyBorder="1"/>
    <xf numFmtId="0" fontId="41" fillId="0" borderId="11" xfId="16" applyFont="1" applyBorder="1" applyAlignment="1">
      <alignment horizontal="center" vertical="center" wrapText="1"/>
    </xf>
    <xf numFmtId="166" fontId="41" fillId="0" borderId="11" xfId="16" applyNumberFormat="1" applyFont="1" applyBorder="1" applyAlignment="1" applyProtection="1">
      <alignment horizontal="right" vertical="center" wrapText="1"/>
      <protection locked="0"/>
    </xf>
    <xf numFmtId="0" fontId="40" fillId="10" borderId="4" xfId="16" applyFont="1" applyFill="1" applyBorder="1" applyAlignment="1">
      <alignment horizontal="center" vertical="center" wrapText="1"/>
    </xf>
    <xf numFmtId="0" fontId="40" fillId="10" borderId="5" xfId="16" applyFont="1" applyFill="1" applyBorder="1" applyAlignment="1">
      <alignment vertical="center" wrapText="1"/>
    </xf>
    <xf numFmtId="44" fontId="40" fillId="10" borderId="61" xfId="32" applyFont="1" applyFill="1" applyBorder="1" applyAlignment="1" applyProtection="1">
      <alignment vertical="center" wrapText="1"/>
      <protection locked="0"/>
    </xf>
    <xf numFmtId="166" fontId="40" fillId="10" borderId="6" xfId="32" applyNumberFormat="1" applyFont="1" applyFill="1" applyBorder="1" applyAlignment="1">
      <alignment horizontal="right" vertical="center" wrapText="1"/>
    </xf>
    <xf numFmtId="0" fontId="40" fillId="0" borderId="0" xfId="16" applyFont="1" applyAlignment="1">
      <alignment horizontal="center" vertical="center" wrapText="1"/>
    </xf>
    <xf numFmtId="0" fontId="40" fillId="0" borderId="0" xfId="16" applyFont="1" applyAlignment="1">
      <alignment vertical="center" wrapText="1"/>
    </xf>
    <xf numFmtId="3" fontId="40" fillId="0" borderId="0" xfId="16" applyNumberFormat="1" applyFont="1" applyAlignment="1" applyProtection="1">
      <alignment vertical="center" wrapText="1"/>
      <protection locked="0"/>
    </xf>
    <xf numFmtId="0" fontId="40" fillId="10" borderId="6" xfId="16" applyFont="1" applyFill="1" applyBorder="1" applyAlignment="1">
      <alignment vertical="center" wrapText="1"/>
    </xf>
    <xf numFmtId="0" fontId="40" fillId="10" borderId="28" xfId="16" applyFont="1" applyFill="1" applyBorder="1" applyAlignment="1">
      <alignment horizontal="left" vertical="center" wrapText="1"/>
    </xf>
    <xf numFmtId="3" fontId="51" fillId="10" borderId="8" xfId="16" applyNumberFormat="1" applyFont="1" applyFill="1" applyBorder="1" applyAlignment="1" applyProtection="1">
      <alignment horizontal="center" vertical="center" wrapText="1"/>
      <protection locked="0"/>
    </xf>
    <xf numFmtId="0" fontId="13" fillId="4" borderId="10" xfId="16" applyFont="1" applyFill="1" applyBorder="1" applyAlignment="1">
      <alignment horizontal="centerContinuous" vertical="top"/>
    </xf>
    <xf numFmtId="0" fontId="13" fillId="0" borderId="11" xfId="16" applyFont="1" applyBorder="1" applyAlignment="1">
      <alignment horizontal="centerContinuous" vertical="top"/>
    </xf>
    <xf numFmtId="0" fontId="13" fillId="4" borderId="11" xfId="16" applyFont="1" applyFill="1" applyBorder="1" applyAlignment="1">
      <alignment horizontal="centerContinuous" vertical="top"/>
    </xf>
    <xf numFmtId="9" fontId="13" fillId="0" borderId="12" xfId="28" applyFont="1" applyFill="1" applyBorder="1" applyAlignment="1" applyProtection="1">
      <alignment horizontal="centerContinuous" vertical="top"/>
      <protection locked="0"/>
    </xf>
    <xf numFmtId="164" fontId="3" fillId="0" borderId="0" xfId="16" applyNumberFormat="1"/>
    <xf numFmtId="165" fontId="12" fillId="6" borderId="8" xfId="0" applyNumberFormat="1" applyFont="1" applyFill="1" applyBorder="1" applyAlignment="1">
      <alignment horizontal="center" vertical="center"/>
    </xf>
    <xf numFmtId="9" fontId="13" fillId="0" borderId="30" xfId="28" applyFont="1" applyFill="1" applyBorder="1" applyAlignment="1" applyProtection="1">
      <alignment horizontal="centerContinuous" vertical="top"/>
      <protection locked="0"/>
    </xf>
    <xf numFmtId="44" fontId="12" fillId="0" borderId="9" xfId="1" applyFont="1" applyFill="1" applyBorder="1" applyAlignment="1">
      <alignment horizontal="right" vertical="center"/>
    </xf>
    <xf numFmtId="44" fontId="12" fillId="0" borderId="13" xfId="1" applyFont="1" applyFill="1" applyBorder="1" applyAlignment="1">
      <alignment horizontal="right" vertical="center"/>
    </xf>
    <xf numFmtId="44" fontId="14" fillId="0" borderId="13" xfId="1" applyFont="1" applyFill="1" applyBorder="1" applyAlignment="1">
      <alignment horizontal="right" vertical="center"/>
    </xf>
    <xf numFmtId="44" fontId="14" fillId="0" borderId="17" xfId="1" applyFont="1" applyFill="1" applyBorder="1" applyAlignment="1">
      <alignment horizontal="right" vertical="center"/>
    </xf>
    <xf numFmtId="44" fontId="14" fillId="0" borderId="58" xfId="1" applyFont="1" applyFill="1" applyBorder="1" applyAlignment="1">
      <alignment horizontal="right" vertical="center"/>
    </xf>
    <xf numFmtId="44" fontId="14" fillId="0" borderId="44" xfId="1" applyFont="1" applyFill="1" applyBorder="1" applyAlignment="1">
      <alignment horizontal="right" vertical="center"/>
    </xf>
    <xf numFmtId="44" fontId="12" fillId="0" borderId="44" xfId="1" applyFont="1" applyFill="1" applyBorder="1" applyAlignment="1">
      <alignment horizontal="right" vertical="center"/>
    </xf>
    <xf numFmtId="44" fontId="13" fillId="0" borderId="7" xfId="1" applyFont="1" applyFill="1" applyBorder="1" applyAlignment="1">
      <alignment horizontal="right" vertical="center"/>
    </xf>
    <xf numFmtId="44" fontId="12" fillId="0" borderId="17" xfId="1" applyFont="1" applyFill="1" applyBorder="1" applyAlignment="1">
      <alignment horizontal="right" vertical="center"/>
    </xf>
    <xf numFmtId="44" fontId="12" fillId="0" borderId="58" xfId="1" applyFont="1" applyFill="1" applyBorder="1" applyAlignment="1">
      <alignment horizontal="right" vertical="center"/>
    </xf>
    <xf numFmtId="44" fontId="15" fillId="0" borderId="7" xfId="1" applyFont="1" applyFill="1" applyBorder="1" applyAlignment="1">
      <alignment horizontal="right" vertical="center"/>
    </xf>
    <xf numFmtId="44" fontId="13" fillId="0" borderId="48" xfId="1" applyFont="1" applyFill="1" applyBorder="1" applyAlignment="1">
      <alignment horizontal="right" vertical="center"/>
    </xf>
    <xf numFmtId="171" fontId="12" fillId="0" borderId="63" xfId="1" applyNumberFormat="1" applyFont="1" applyFill="1" applyBorder="1" applyAlignment="1">
      <alignment horizontal="right" vertical="center"/>
    </xf>
    <xf numFmtId="171" fontId="14" fillId="4" borderId="29" xfId="1" applyNumberFormat="1" applyFont="1" applyFill="1" applyBorder="1" applyAlignment="1">
      <alignment horizontal="right" vertical="center" wrapText="1"/>
    </xf>
    <xf numFmtId="171" fontId="14" fillId="4" borderId="32" xfId="1" applyNumberFormat="1" applyFont="1" applyFill="1" applyBorder="1" applyAlignment="1">
      <alignment horizontal="right" vertical="center" wrapText="1"/>
    </xf>
    <xf numFmtId="171" fontId="14" fillId="4" borderId="33" xfId="1" applyNumberFormat="1" applyFont="1" applyFill="1" applyBorder="1" applyAlignment="1">
      <alignment horizontal="right" vertical="center" wrapText="1"/>
    </xf>
    <xf numFmtId="0" fontId="54" fillId="0" borderId="0" xfId="0" applyFont="1" applyAlignment="1">
      <alignment horizontal="center"/>
    </xf>
    <xf numFmtId="0" fontId="54" fillId="0" borderId="0" xfId="0" applyFont="1"/>
    <xf numFmtId="0" fontId="59" fillId="6" borderId="14" xfId="18" applyFont="1" applyFill="1" applyBorder="1" applyAlignment="1">
      <alignment horizontal="center" vertical="center" wrapText="1"/>
    </xf>
    <xf numFmtId="0" fontId="59" fillId="6" borderId="15" xfId="22" applyFont="1" applyFill="1" applyBorder="1" applyAlignment="1">
      <alignment vertical="center" wrapText="1"/>
    </xf>
    <xf numFmtId="0" fontId="59" fillId="6" borderId="10" xfId="18" applyFont="1" applyFill="1" applyBorder="1" applyAlignment="1">
      <alignment horizontal="center" vertical="center" wrapText="1"/>
    </xf>
    <xf numFmtId="0" fontId="59" fillId="6" borderId="11" xfId="22" applyFont="1" applyFill="1" applyBorder="1" applyAlignment="1">
      <alignment vertical="center" wrapText="1"/>
    </xf>
    <xf numFmtId="0" fontId="59" fillId="6" borderId="45" xfId="18" applyFont="1" applyFill="1" applyBorder="1" applyAlignment="1">
      <alignment horizontal="center" vertical="center" wrapText="1"/>
    </xf>
    <xf numFmtId="0" fontId="59" fillId="6" borderId="49" xfId="22" applyFont="1" applyFill="1" applyBorder="1" applyAlignment="1">
      <alignment vertical="center" wrapText="1"/>
    </xf>
    <xf numFmtId="0" fontId="60" fillId="5" borderId="1" xfId="23" applyFont="1" applyFill="1" applyBorder="1" applyAlignment="1">
      <alignment horizontal="center" vertical="center"/>
    </xf>
    <xf numFmtId="0" fontId="60" fillId="5" borderId="5" xfId="23" applyFont="1" applyFill="1" applyBorder="1" applyAlignment="1">
      <alignment horizontal="left" vertical="center"/>
    </xf>
    <xf numFmtId="0" fontId="59" fillId="0" borderId="14" xfId="22" applyFont="1" applyBorder="1" applyAlignment="1">
      <alignment horizontal="center" vertical="center" wrapText="1"/>
    </xf>
    <xf numFmtId="0" fontId="59" fillId="0" borderId="15" xfId="22" applyFont="1" applyBorder="1" applyAlignment="1">
      <alignment vertical="center" wrapText="1"/>
    </xf>
    <xf numFmtId="0" fontId="59" fillId="0" borderId="10" xfId="22" applyFont="1" applyBorder="1" applyAlignment="1">
      <alignment horizontal="center" vertical="center" wrapText="1"/>
    </xf>
    <xf numFmtId="0" fontId="59" fillId="0" borderId="11" xfId="22" applyFont="1" applyBorder="1" applyAlignment="1">
      <alignment vertical="center" wrapText="1"/>
    </xf>
    <xf numFmtId="0" fontId="60" fillId="5" borderId="4" xfId="22" applyFont="1" applyFill="1" applyBorder="1" applyAlignment="1">
      <alignment horizontal="center" vertical="center"/>
    </xf>
    <xf numFmtId="0" fontId="60" fillId="5" borderId="5" xfId="22" applyFont="1" applyFill="1" applyBorder="1" applyAlignment="1">
      <alignment horizontal="left" vertical="center"/>
    </xf>
    <xf numFmtId="0" fontId="61" fillId="6" borderId="14" xfId="22" applyFont="1" applyFill="1" applyBorder="1" applyAlignment="1">
      <alignment horizontal="center" vertical="center"/>
    </xf>
    <xf numFmtId="0" fontId="61" fillId="6" borderId="15" xfId="22" applyFont="1" applyFill="1" applyBorder="1" applyAlignment="1">
      <alignment horizontal="left" vertical="center" wrapText="1"/>
    </xf>
    <xf numFmtId="0" fontId="61" fillId="6" borderId="15" xfId="22" applyFont="1" applyFill="1" applyBorder="1" applyAlignment="1">
      <alignment horizontal="left" vertical="center"/>
    </xf>
    <xf numFmtId="0" fontId="59" fillId="6" borderId="18" xfId="22" applyFont="1" applyFill="1" applyBorder="1" applyAlignment="1">
      <alignment vertical="center" wrapText="1"/>
    </xf>
    <xf numFmtId="0" fontId="61" fillId="6" borderId="14" xfId="23" applyFont="1" applyFill="1" applyBorder="1" applyAlignment="1">
      <alignment horizontal="center" vertical="center"/>
    </xf>
    <xf numFmtId="0" fontId="61" fillId="6" borderId="8" xfId="23" applyFont="1" applyFill="1" applyBorder="1" applyAlignment="1">
      <alignment horizontal="left" vertical="center"/>
    </xf>
    <xf numFmtId="0" fontId="61" fillId="6" borderId="15" xfId="23" applyFont="1" applyFill="1" applyBorder="1" applyAlignment="1">
      <alignment horizontal="left" vertical="center"/>
    </xf>
    <xf numFmtId="0" fontId="61" fillId="6" borderId="15" xfId="23" applyFont="1" applyFill="1" applyBorder="1" applyAlignment="1">
      <alignment horizontal="left" vertical="center" wrapText="1"/>
    </xf>
    <xf numFmtId="0" fontId="59" fillId="6" borderId="10" xfId="22" applyFont="1" applyFill="1" applyBorder="1" applyAlignment="1">
      <alignment horizontal="center" vertical="center" wrapText="1"/>
    </xf>
    <xf numFmtId="177" fontId="60" fillId="5" borderId="4" xfId="23" applyNumberFormat="1" applyFont="1" applyFill="1" applyBorder="1" applyAlignment="1">
      <alignment horizontal="center" vertical="center"/>
    </xf>
    <xf numFmtId="177" fontId="61" fillId="6" borderId="4" xfId="23" applyNumberFormat="1" applyFont="1" applyFill="1" applyBorder="1" applyAlignment="1">
      <alignment horizontal="center" vertical="center"/>
    </xf>
    <xf numFmtId="0" fontId="61" fillId="6" borderId="39" xfId="23" applyFont="1" applyFill="1" applyBorder="1" applyAlignment="1">
      <alignment horizontal="left" vertical="center" wrapText="1"/>
    </xf>
    <xf numFmtId="0" fontId="61" fillId="6" borderId="43" xfId="23" applyFont="1" applyFill="1" applyBorder="1" applyAlignment="1">
      <alignment horizontal="center" vertical="center"/>
    </xf>
    <xf numFmtId="0" fontId="61" fillId="6" borderId="64" xfId="23" applyFont="1" applyFill="1" applyBorder="1" applyAlignment="1">
      <alignment horizontal="center" vertical="center"/>
    </xf>
    <xf numFmtId="0" fontId="61" fillId="6" borderId="65" xfId="23" applyFont="1" applyFill="1" applyBorder="1" applyAlignment="1">
      <alignment horizontal="left" vertical="center"/>
    </xf>
    <xf numFmtId="0" fontId="60" fillId="5" borderId="4" xfId="23" applyFont="1" applyFill="1" applyBorder="1" applyAlignment="1">
      <alignment horizontal="center" vertical="center"/>
    </xf>
    <xf numFmtId="0" fontId="61" fillId="6" borderId="10" xfId="23" applyFont="1" applyFill="1" applyBorder="1" applyAlignment="1">
      <alignment horizontal="center" vertical="center"/>
    </xf>
    <xf numFmtId="0" fontId="61" fillId="6" borderId="11" xfId="23" applyFont="1" applyFill="1" applyBorder="1" applyAlignment="1">
      <alignment horizontal="left" vertical="center" wrapText="1"/>
    </xf>
    <xf numFmtId="0" fontId="61" fillId="6" borderId="65" xfId="23" applyFont="1" applyFill="1" applyBorder="1" applyAlignment="1">
      <alignment horizontal="left" vertical="center" wrapText="1"/>
    </xf>
    <xf numFmtId="0" fontId="61" fillId="6" borderId="28" xfId="23" applyFont="1" applyFill="1" applyBorder="1" applyAlignment="1">
      <alignment horizontal="left" vertical="center"/>
    </xf>
    <xf numFmtId="0" fontId="61" fillId="6" borderId="70" xfId="23" applyFont="1" applyFill="1" applyBorder="1" applyAlignment="1">
      <alignment horizontal="left" vertical="center" wrapText="1"/>
    </xf>
    <xf numFmtId="0" fontId="61" fillId="6" borderId="57" xfId="23" applyFont="1" applyFill="1" applyBorder="1" applyAlignment="1">
      <alignment horizontal="left" vertical="center"/>
    </xf>
    <xf numFmtId="0" fontId="61" fillId="6" borderId="4" xfId="23" applyFont="1" applyFill="1" applyBorder="1" applyAlignment="1">
      <alignment horizontal="center" vertical="center"/>
    </xf>
    <xf numFmtId="0" fontId="61" fillId="6" borderId="5" xfId="23" applyFont="1" applyFill="1" applyBorder="1" applyAlignment="1">
      <alignment horizontal="left" vertical="center"/>
    </xf>
    <xf numFmtId="0" fontId="61" fillId="6" borderId="8" xfId="23" applyFont="1" applyFill="1" applyBorder="1" applyAlignment="1">
      <alignment horizontal="left" vertical="center" wrapText="1"/>
    </xf>
    <xf numFmtId="0" fontId="60" fillId="6" borderId="4" xfId="23" applyFont="1" applyFill="1" applyBorder="1" applyAlignment="1">
      <alignment horizontal="center" vertical="center"/>
    </xf>
    <xf numFmtId="0" fontId="60" fillId="6" borderId="43" xfId="23" applyFont="1" applyFill="1" applyBorder="1" applyAlignment="1">
      <alignment horizontal="center" vertical="center"/>
    </xf>
    <xf numFmtId="0" fontId="60" fillId="6" borderId="14" xfId="23" applyFont="1" applyFill="1" applyBorder="1" applyAlignment="1">
      <alignment horizontal="center" vertical="center"/>
    </xf>
    <xf numFmtId="0" fontId="60" fillId="6" borderId="64" xfId="23" applyFont="1" applyFill="1" applyBorder="1" applyAlignment="1">
      <alignment horizontal="center" vertical="center"/>
    </xf>
    <xf numFmtId="0" fontId="61" fillId="0" borderId="18" xfId="23" applyFont="1" applyBorder="1" applyAlignment="1">
      <alignment vertical="center" wrapText="1"/>
    </xf>
    <xf numFmtId="3" fontId="51" fillId="10" borderId="49" xfId="16" applyNumberFormat="1" applyFont="1" applyFill="1" applyBorder="1" applyAlignment="1" applyProtection="1">
      <alignment horizontal="center" vertical="center" wrapText="1"/>
      <protection locked="0"/>
    </xf>
    <xf numFmtId="0" fontId="51" fillId="10" borderId="69" xfId="16" applyFont="1" applyFill="1" applyBorder="1" applyAlignment="1">
      <alignment horizontal="center" vertical="center" wrapText="1"/>
    </xf>
    <xf numFmtId="0" fontId="51" fillId="10" borderId="44" xfId="16" applyFont="1" applyFill="1" applyBorder="1" applyAlignment="1">
      <alignment horizontal="center" vertical="center" wrapText="1"/>
    </xf>
    <xf numFmtId="0" fontId="41" fillId="0" borderId="15" xfId="16" applyFont="1" applyBorder="1" applyAlignment="1">
      <alignment horizontal="center" vertical="center" wrapText="1"/>
    </xf>
    <xf numFmtId="166" fontId="41" fillId="0" borderId="15" xfId="16" applyNumberFormat="1" applyFont="1" applyBorder="1" applyAlignment="1" applyProtection="1">
      <alignment horizontal="right" vertical="center" wrapText="1"/>
      <protection locked="0"/>
    </xf>
    <xf numFmtId="166" fontId="41" fillId="0" borderId="17" xfId="16" applyNumberFormat="1" applyFont="1" applyBorder="1" applyAlignment="1" applyProtection="1">
      <alignment horizontal="right" vertical="center" wrapText="1"/>
      <protection locked="0"/>
    </xf>
    <xf numFmtId="0" fontId="41" fillId="5" borderId="11" xfId="16" applyFont="1" applyFill="1" applyBorder="1" applyAlignment="1">
      <alignment horizontal="center" vertical="center" wrapText="1"/>
    </xf>
    <xf numFmtId="166" fontId="41" fillId="5" borderId="11" xfId="16" applyNumberFormat="1" applyFont="1" applyFill="1" applyBorder="1" applyAlignment="1" applyProtection="1">
      <alignment horizontal="right" vertical="center" wrapText="1"/>
      <protection locked="0"/>
    </xf>
    <xf numFmtId="0" fontId="58" fillId="5" borderId="4" xfId="18" applyFont="1" applyFill="1" applyBorder="1" applyAlignment="1">
      <alignment horizontal="center" vertical="center" wrapText="1"/>
    </xf>
    <xf numFmtId="0" fontId="58" fillId="5" borderId="5" xfId="22" applyFont="1" applyFill="1" applyBorder="1" applyAlignment="1">
      <alignment vertical="center" wrapText="1"/>
    </xf>
    <xf numFmtId="0" fontId="40" fillId="5" borderId="5" xfId="16" applyFont="1" applyFill="1" applyBorder="1" applyAlignment="1">
      <alignment horizontal="left" vertical="center" wrapText="1"/>
    </xf>
    <xf numFmtId="0" fontId="40" fillId="5" borderId="5" xfId="16" applyFont="1" applyFill="1" applyBorder="1" applyAlignment="1" applyProtection="1">
      <alignment horizontal="left" vertical="center" wrapText="1"/>
      <protection locked="0"/>
    </xf>
    <xf numFmtId="0" fontId="40" fillId="5" borderId="6" xfId="16" applyFont="1" applyFill="1" applyBorder="1" applyAlignment="1">
      <alignment horizontal="left" vertical="center" wrapText="1"/>
    </xf>
    <xf numFmtId="2" fontId="57" fillId="0" borderId="15" xfId="16" applyNumberFormat="1" applyFont="1" applyBorder="1" applyAlignment="1">
      <alignment horizontal="center" vertical="center" wrapText="1"/>
    </xf>
    <xf numFmtId="2" fontId="57" fillId="0" borderId="11" xfId="16" applyNumberFormat="1" applyFont="1" applyBorder="1" applyAlignment="1">
      <alignment horizontal="center" vertical="center" wrapText="1"/>
    </xf>
    <xf numFmtId="0" fontId="56" fillId="5" borderId="5" xfId="16" applyFont="1" applyFill="1" applyBorder="1" applyAlignment="1" applyProtection="1">
      <alignment horizontal="center" vertical="center" wrapText="1"/>
      <protection locked="0"/>
    </xf>
    <xf numFmtId="44" fontId="3" fillId="0" borderId="0" xfId="1" applyFont="1"/>
    <xf numFmtId="171" fontId="51" fillId="10" borderId="44" xfId="1" applyNumberFormat="1" applyFont="1" applyFill="1" applyBorder="1" applyAlignment="1">
      <alignment horizontal="center" vertical="center" wrapText="1"/>
    </xf>
    <xf numFmtId="171" fontId="40" fillId="5" borderId="61" xfId="1" applyNumberFormat="1" applyFont="1" applyFill="1" applyBorder="1" applyAlignment="1" applyProtection="1">
      <alignment horizontal="left" vertical="center" wrapText="1"/>
      <protection locked="0"/>
    </xf>
    <xf numFmtId="171" fontId="57" fillId="0" borderId="16" xfId="1" applyNumberFormat="1" applyFont="1" applyBorder="1" applyAlignment="1">
      <alignment horizontal="center" vertical="center" wrapText="1"/>
    </xf>
    <xf numFmtId="171" fontId="57" fillId="0" borderId="12" xfId="1" applyNumberFormat="1" applyFont="1" applyBorder="1" applyAlignment="1">
      <alignment horizontal="center" vertical="center" wrapText="1"/>
    </xf>
    <xf numFmtId="171" fontId="56" fillId="5" borderId="61" xfId="1" applyNumberFormat="1" applyFont="1" applyFill="1" applyBorder="1" applyAlignment="1" applyProtection="1">
      <alignment horizontal="center" vertical="center" wrapText="1"/>
      <protection locked="0"/>
    </xf>
    <xf numFmtId="171" fontId="40" fillId="10" borderId="61" xfId="1" applyNumberFormat="1" applyFont="1" applyFill="1" applyBorder="1" applyAlignment="1" applyProtection="1">
      <alignment vertical="center" wrapText="1"/>
      <protection locked="0"/>
    </xf>
    <xf numFmtId="171" fontId="3" fillId="0" borderId="0" xfId="1" applyNumberFormat="1" applyFont="1"/>
    <xf numFmtId="171" fontId="14" fillId="0" borderId="37" xfId="1" applyNumberFormat="1" applyFont="1" applyFill="1" applyBorder="1" applyAlignment="1" applyProtection="1">
      <alignment horizontal="center" vertical="center"/>
      <protection locked="0"/>
    </xf>
    <xf numFmtId="171" fontId="14" fillId="0" borderId="72" xfId="1" applyNumberFormat="1" applyFont="1" applyFill="1" applyBorder="1" applyAlignment="1" applyProtection="1">
      <alignment horizontal="center" vertical="center"/>
      <protection locked="0"/>
    </xf>
    <xf numFmtId="171" fontId="14" fillId="0" borderId="59" xfId="1" applyNumberFormat="1" applyFont="1" applyFill="1" applyBorder="1" applyAlignment="1" applyProtection="1">
      <alignment horizontal="center" vertical="center"/>
      <protection locked="0"/>
    </xf>
    <xf numFmtId="171" fontId="13" fillId="0" borderId="0" xfId="1" applyNumberFormat="1" applyFont="1" applyFill="1" applyBorder="1" applyAlignment="1" applyProtection="1">
      <alignment horizontal="centerContinuous" vertical="top"/>
      <protection locked="0"/>
    </xf>
    <xf numFmtId="171" fontId="14" fillId="0" borderId="2" xfId="1" applyNumberFormat="1" applyFont="1" applyFill="1" applyBorder="1" applyAlignment="1" applyProtection="1">
      <alignment vertical="center"/>
      <protection locked="0"/>
    </xf>
    <xf numFmtId="44" fontId="3" fillId="0" borderId="0" xfId="16" applyNumberFormat="1"/>
    <xf numFmtId="164" fontId="8" fillId="10" borderId="7" xfId="32" applyNumberFormat="1" applyFont="1" applyFill="1" applyBorder="1" applyAlignment="1" applyProtection="1">
      <alignment horizontal="right"/>
    </xf>
    <xf numFmtId="171" fontId="32" fillId="10" borderId="2" xfId="1" applyNumberFormat="1" applyFont="1" applyFill="1" applyBorder="1" applyAlignment="1" applyProtection="1">
      <alignment horizontal="left" vertical="center"/>
      <protection locked="0"/>
    </xf>
    <xf numFmtId="164" fontId="14" fillId="4" borderId="29" xfId="32" applyNumberFormat="1" applyFont="1" applyFill="1" applyBorder="1" applyAlignment="1" applyProtection="1">
      <alignment horizontal="right" vertical="center" wrapText="1"/>
    </xf>
    <xf numFmtId="164" fontId="14" fillId="4" borderId="32" xfId="32" applyNumberFormat="1" applyFont="1" applyFill="1" applyBorder="1" applyAlignment="1" applyProtection="1">
      <alignment horizontal="right" vertical="center" wrapText="1"/>
    </xf>
    <xf numFmtId="164" fontId="14" fillId="4" borderId="68" xfId="32" applyNumberFormat="1" applyFont="1" applyFill="1" applyBorder="1" applyAlignment="1" applyProtection="1">
      <alignment horizontal="right" vertical="center" wrapText="1"/>
    </xf>
    <xf numFmtId="166" fontId="8" fillId="0" borderId="74" xfId="32" applyNumberFormat="1" applyFont="1" applyBorder="1" applyAlignment="1" applyProtection="1">
      <alignment horizontal="right" vertical="center"/>
    </xf>
    <xf numFmtId="164" fontId="32" fillId="4" borderId="7" xfId="32" applyNumberFormat="1" applyFont="1" applyFill="1" applyBorder="1" applyAlignment="1" applyProtection="1">
      <alignment horizontal="right" vertical="center" wrapText="1"/>
    </xf>
    <xf numFmtId="9" fontId="14" fillId="0" borderId="29" xfId="28" applyFont="1" applyFill="1" applyBorder="1" applyAlignment="1" applyProtection="1">
      <alignment horizontal="center" vertical="center"/>
      <protection locked="0"/>
    </xf>
    <xf numFmtId="9" fontId="14" fillId="0" borderId="32" xfId="28" applyFont="1" applyFill="1" applyBorder="1" applyAlignment="1" applyProtection="1">
      <alignment horizontal="center" vertical="center"/>
      <protection locked="0"/>
    </xf>
    <xf numFmtId="9" fontId="14" fillId="0" borderId="68" xfId="28" applyFont="1" applyFill="1" applyBorder="1" applyAlignment="1" applyProtection="1">
      <alignment horizontal="center" vertical="center"/>
      <protection locked="0"/>
    </xf>
    <xf numFmtId="9" fontId="14" fillId="0" borderId="7" xfId="28" applyFont="1" applyFill="1" applyBorder="1" applyAlignment="1" applyProtection="1">
      <alignment horizontal="center" vertical="center"/>
      <protection locked="0"/>
    </xf>
    <xf numFmtId="171" fontId="49" fillId="0" borderId="27" xfId="1" applyNumberFormat="1" applyFont="1" applyBorder="1" applyAlignment="1" applyProtection="1">
      <alignment horizontal="center" vertical="center" wrapText="1"/>
      <protection locked="0"/>
    </xf>
    <xf numFmtId="0" fontId="49" fillId="0" borderId="35" xfId="16" applyFont="1" applyBorder="1" applyAlignment="1" applyProtection="1">
      <alignment vertical="center" wrapText="1"/>
      <protection locked="0"/>
    </xf>
    <xf numFmtId="0" fontId="41" fillId="2" borderId="8" xfId="16" applyFont="1" applyFill="1" applyBorder="1" applyAlignment="1" applyProtection="1">
      <alignment horizontal="center" vertical="center" wrapText="1"/>
      <protection locked="0"/>
    </xf>
    <xf numFmtId="0" fontId="55" fillId="0" borderId="0" xfId="0" applyFont="1" applyAlignment="1">
      <alignment horizontal="center"/>
    </xf>
    <xf numFmtId="0" fontId="55" fillId="11" borderId="0" xfId="0" applyFont="1" applyFill="1" applyAlignment="1">
      <alignment horizontal="center"/>
    </xf>
    <xf numFmtId="0" fontId="55" fillId="11" borderId="0" xfId="0" applyFont="1" applyFill="1"/>
    <xf numFmtId="0" fontId="55" fillId="11" borderId="0" xfId="0" applyFont="1" applyFill="1" applyAlignment="1">
      <alignment horizontal="left"/>
    </xf>
    <xf numFmtId="0" fontId="54" fillId="11" borderId="0" xfId="0" applyFont="1" applyFill="1" applyAlignment="1">
      <alignment horizontal="center"/>
    </xf>
    <xf numFmtId="0" fontId="62" fillId="0" borderId="0" xfId="0" applyFont="1" applyAlignment="1">
      <alignment horizontal="center"/>
    </xf>
    <xf numFmtId="0" fontId="55" fillId="11" borderId="11" xfId="0" applyFont="1" applyFill="1" applyBorder="1" applyAlignment="1">
      <alignment horizontal="center" vertical="center" wrapText="1"/>
    </xf>
    <xf numFmtId="0" fontId="55" fillId="0" borderId="11" xfId="0" applyFont="1" applyBorder="1" applyAlignment="1">
      <alignment vertical="center" wrapText="1"/>
    </xf>
    <xf numFmtId="0" fontId="54" fillId="0" borderId="11" xfId="0" applyFont="1" applyBorder="1" applyAlignment="1">
      <alignment horizontal="center" vertical="center" wrapText="1"/>
    </xf>
    <xf numFmtId="0" fontId="0" fillId="0" borderId="0" xfId="0" applyAlignment="1">
      <alignment wrapText="1"/>
    </xf>
    <xf numFmtId="0" fontId="3" fillId="0" borderId="0" xfId="16" applyAlignment="1" applyProtection="1">
      <alignment horizontal="center" vertical="center"/>
      <protection locked="0"/>
    </xf>
    <xf numFmtId="0" fontId="3" fillId="0" borderId="0" xfId="16" applyAlignment="1" applyProtection="1">
      <alignment wrapText="1"/>
      <protection locked="0"/>
    </xf>
    <xf numFmtId="0" fontId="3" fillId="0" borderId="0" xfId="16" applyAlignment="1" applyProtection="1">
      <alignment horizontal="center"/>
      <protection locked="0"/>
    </xf>
    <xf numFmtId="173" fontId="3" fillId="0" borderId="0" xfId="16" applyNumberFormat="1" applyAlignment="1" applyProtection="1">
      <alignment horizontal="center"/>
      <protection locked="0"/>
    </xf>
    <xf numFmtId="0" fontId="3" fillId="0" borderId="0" xfId="16" applyProtection="1">
      <protection locked="0"/>
    </xf>
    <xf numFmtId="174" fontId="0" fillId="0" borderId="0" xfId="21" applyFont="1" applyAlignment="1" applyProtection="1">
      <protection locked="0"/>
    </xf>
    <xf numFmtId="0" fontId="12" fillId="0" borderId="26" xfId="15" applyFont="1" applyBorder="1" applyAlignment="1" applyProtection="1">
      <alignment horizontal="center" vertical="center"/>
      <protection locked="0"/>
    </xf>
    <xf numFmtId="0" fontId="12" fillId="0" borderId="27" xfId="15" applyFont="1" applyBorder="1" applyAlignment="1" applyProtection="1">
      <alignment wrapText="1"/>
      <protection locked="0"/>
    </xf>
    <xf numFmtId="0" fontId="12" fillId="0" borderId="30" xfId="15" applyFont="1" applyBorder="1" applyAlignment="1" applyProtection="1">
      <alignment horizontal="center" vertical="center"/>
      <protection locked="0"/>
    </xf>
    <xf numFmtId="0" fontId="12" fillId="0" borderId="0" xfId="15" applyFont="1" applyAlignment="1" applyProtection="1">
      <alignment wrapText="1"/>
      <protection locked="0"/>
    </xf>
    <xf numFmtId="2" fontId="15" fillId="0" borderId="30" xfId="17" applyNumberFormat="1" applyFont="1" applyBorder="1" applyAlignment="1" applyProtection="1">
      <alignment horizontal="center" vertical="center"/>
      <protection locked="0"/>
    </xf>
    <xf numFmtId="2" fontId="14" fillId="0" borderId="0" xfId="17" applyNumberFormat="1" applyFont="1" applyAlignment="1" applyProtection="1">
      <alignment wrapText="1"/>
      <protection locked="0"/>
    </xf>
    <xf numFmtId="2" fontId="15" fillId="0" borderId="19" xfId="17" applyNumberFormat="1" applyFont="1" applyBorder="1" applyAlignment="1" applyProtection="1">
      <alignment horizontal="center" vertical="center"/>
      <protection locked="0"/>
    </xf>
    <xf numFmtId="2" fontId="15" fillId="0" borderId="20" xfId="17" applyNumberFormat="1" applyFont="1" applyBorder="1" applyAlignment="1" applyProtection="1">
      <alignment wrapText="1"/>
      <protection locked="0"/>
    </xf>
    <xf numFmtId="173" fontId="21" fillId="0" borderId="45" xfId="16" applyNumberFormat="1" applyFont="1" applyBorder="1" applyAlignment="1" applyProtection="1">
      <alignment horizontal="center" vertical="center"/>
      <protection locked="0"/>
    </xf>
    <xf numFmtId="174" fontId="21" fillId="0" borderId="44" xfId="21" applyFont="1" applyFill="1" applyBorder="1" applyAlignment="1" applyProtection="1">
      <alignment horizontal="center" vertical="center" wrapText="1"/>
      <protection locked="0"/>
    </xf>
    <xf numFmtId="168" fontId="21" fillId="5" borderId="1" xfId="19" applyFont="1" applyFill="1" applyBorder="1" applyAlignment="1" applyProtection="1">
      <alignment horizontal="right" vertical="center"/>
      <protection locked="0"/>
    </xf>
    <xf numFmtId="168" fontId="21" fillId="5" borderId="3" xfId="19" applyFont="1" applyFill="1" applyBorder="1" applyAlignment="1" applyProtection="1">
      <alignment horizontal="right" vertical="center"/>
      <protection locked="0"/>
    </xf>
    <xf numFmtId="0" fontId="52" fillId="0" borderId="0" xfId="18" applyFont="1" applyAlignment="1" applyProtection="1">
      <alignment horizontal="left" vertical="top"/>
      <protection locked="0"/>
    </xf>
    <xf numFmtId="164" fontId="45" fillId="6" borderId="16" xfId="24" applyNumberFormat="1" applyFont="1" applyFill="1" applyBorder="1" applyAlignment="1" applyProtection="1">
      <alignment horizontal="right" vertical="center"/>
      <protection locked="0"/>
    </xf>
    <xf numFmtId="164" fontId="45" fillId="6" borderId="17" xfId="24" applyNumberFormat="1" applyFont="1" applyFill="1" applyBorder="1" applyAlignment="1" applyProtection="1">
      <alignment horizontal="right" vertical="center"/>
      <protection locked="0"/>
    </xf>
    <xf numFmtId="0" fontId="46" fillId="0" borderId="0" xfId="18" applyFont="1" applyAlignment="1" applyProtection="1">
      <alignment horizontal="left" vertical="top"/>
      <protection locked="0"/>
    </xf>
    <xf numFmtId="168" fontId="19" fillId="5" borderId="4" xfId="19" applyFont="1" applyFill="1" applyBorder="1" applyAlignment="1" applyProtection="1">
      <alignment horizontal="right" vertical="center"/>
      <protection locked="0"/>
    </xf>
    <xf numFmtId="168" fontId="19" fillId="5" borderId="3" xfId="19" applyFont="1" applyFill="1" applyBorder="1" applyAlignment="1" applyProtection="1">
      <alignment horizontal="right" vertical="center"/>
      <protection locked="0"/>
    </xf>
    <xf numFmtId="164" fontId="45" fillId="0" borderId="16" xfId="24" applyNumberFormat="1" applyFont="1" applyFill="1" applyBorder="1" applyAlignment="1" applyProtection="1">
      <alignment horizontal="right" vertical="center"/>
      <protection locked="0"/>
    </xf>
    <xf numFmtId="164" fontId="45" fillId="6" borderId="46" xfId="24" applyNumberFormat="1" applyFont="1" applyFill="1" applyBorder="1" applyAlignment="1" applyProtection="1">
      <alignment horizontal="right" vertical="center"/>
      <protection locked="0"/>
    </xf>
    <xf numFmtId="164" fontId="45" fillId="0" borderId="40" xfId="24" applyNumberFormat="1" applyFont="1" applyFill="1" applyBorder="1" applyAlignment="1" applyProtection="1">
      <alignment horizontal="right" vertical="center"/>
      <protection locked="0"/>
    </xf>
    <xf numFmtId="164" fontId="45" fillId="6" borderId="58" xfId="24" applyNumberFormat="1" applyFont="1" applyFill="1" applyBorder="1" applyAlignment="1" applyProtection="1">
      <alignment horizontal="right" vertical="center"/>
      <protection locked="0"/>
    </xf>
    <xf numFmtId="0" fontId="10" fillId="5" borderId="5" xfId="22" applyFont="1" applyFill="1" applyBorder="1" applyAlignment="1" applyProtection="1">
      <alignment horizontal="left" vertical="center"/>
      <protection locked="0"/>
    </xf>
    <xf numFmtId="0" fontId="10" fillId="5" borderId="3" xfId="22" applyFont="1" applyFill="1" applyBorder="1" applyAlignment="1" applyProtection="1">
      <alignment horizontal="left" vertical="center"/>
      <protection locked="0"/>
    </xf>
    <xf numFmtId="0" fontId="46" fillId="6" borderId="0" xfId="18" applyFont="1" applyFill="1" applyAlignment="1" applyProtection="1">
      <alignment horizontal="left" vertical="top"/>
      <protection locked="0"/>
    </xf>
    <xf numFmtId="164" fontId="45" fillId="0" borderId="46" xfId="24" applyNumberFormat="1" applyFont="1" applyFill="1" applyBorder="1" applyAlignment="1" applyProtection="1">
      <alignment horizontal="right" vertical="center"/>
      <protection locked="0"/>
    </xf>
    <xf numFmtId="0" fontId="10" fillId="5" borderId="5" xfId="23" applyFont="1" applyFill="1" applyBorder="1" applyAlignment="1" applyProtection="1">
      <alignment horizontal="right" vertical="center"/>
      <protection locked="0"/>
    </xf>
    <xf numFmtId="164" fontId="45" fillId="0" borderId="15" xfId="24" applyNumberFormat="1" applyFont="1" applyFill="1" applyBorder="1" applyAlignment="1" applyProtection="1">
      <alignment horizontal="right" vertical="center"/>
      <protection locked="0"/>
    </xf>
    <xf numFmtId="164" fontId="10" fillId="0" borderId="66" xfId="24" applyNumberFormat="1" applyFont="1" applyFill="1" applyBorder="1" applyAlignment="1" applyProtection="1">
      <alignment horizontal="right" vertical="center"/>
      <protection locked="0"/>
    </xf>
    <xf numFmtId="164" fontId="10" fillId="0" borderId="78" xfId="24" applyNumberFormat="1" applyFont="1" applyFill="1" applyBorder="1" applyAlignment="1" applyProtection="1">
      <alignment horizontal="right" vertical="center"/>
      <protection locked="0"/>
    </xf>
    <xf numFmtId="0" fontId="12" fillId="0" borderId="0" xfId="18" applyFont="1" applyAlignment="1" applyProtection="1">
      <alignment vertical="center"/>
      <protection locked="0"/>
    </xf>
    <xf numFmtId="164" fontId="45" fillId="0" borderId="3" xfId="24" applyNumberFormat="1" applyFont="1" applyFill="1" applyBorder="1" applyAlignment="1" applyProtection="1">
      <alignment horizontal="right" vertical="center"/>
      <protection locked="0"/>
    </xf>
    <xf numFmtId="164" fontId="45" fillId="0" borderId="1" xfId="24" applyNumberFormat="1" applyFont="1" applyFill="1" applyBorder="1" applyAlignment="1" applyProtection="1">
      <alignment horizontal="right" vertical="center"/>
      <protection locked="0"/>
    </xf>
    <xf numFmtId="9" fontId="43" fillId="6" borderId="43" xfId="28" applyFont="1" applyFill="1" applyBorder="1" applyAlignment="1" applyProtection="1">
      <alignment horizontal="center"/>
      <protection locked="0"/>
    </xf>
    <xf numFmtId="175" fontId="43" fillId="6" borderId="38" xfId="24" applyNumberFormat="1" applyFont="1" applyFill="1" applyBorder="1" applyAlignment="1" applyProtection="1">
      <alignment horizontal="right"/>
      <protection locked="0"/>
    </xf>
    <xf numFmtId="9" fontId="43" fillId="6" borderId="10" xfId="28" applyFont="1" applyFill="1" applyBorder="1" applyAlignment="1" applyProtection="1">
      <alignment horizontal="center"/>
      <protection locked="0"/>
    </xf>
    <xf numFmtId="175" fontId="43" fillId="6" borderId="11" xfId="24" applyNumberFormat="1" applyFont="1" applyFill="1" applyBorder="1" applyAlignment="1" applyProtection="1">
      <alignment horizontal="right"/>
      <protection locked="0"/>
    </xf>
    <xf numFmtId="175" fontId="43" fillId="6" borderId="77" xfId="24" applyNumberFormat="1" applyFont="1" applyFill="1" applyBorder="1" applyAlignment="1" applyProtection="1">
      <alignment horizontal="right"/>
      <protection locked="0"/>
    </xf>
    <xf numFmtId="44" fontId="46" fillId="0" borderId="0" xfId="18" applyNumberFormat="1" applyFont="1" applyAlignment="1" applyProtection="1">
      <alignment horizontal="left" vertical="top"/>
      <protection locked="0"/>
    </xf>
    <xf numFmtId="9" fontId="43" fillId="6" borderId="64" xfId="28" applyFont="1" applyFill="1" applyBorder="1" applyAlignment="1" applyProtection="1">
      <alignment horizontal="center"/>
      <protection locked="0"/>
    </xf>
    <xf numFmtId="175" fontId="43" fillId="6" borderId="25" xfId="24" applyNumberFormat="1" applyFont="1" applyFill="1" applyBorder="1" applyAlignment="1" applyProtection="1">
      <protection locked="0"/>
    </xf>
    <xf numFmtId="175" fontId="22" fillId="6" borderId="61" xfId="18" applyNumberFormat="1" applyFont="1" applyFill="1" applyBorder="1" applyAlignment="1" applyProtection="1">
      <alignment horizontal="right" vertical="center" wrapText="1"/>
      <protection locked="0"/>
    </xf>
    <xf numFmtId="175" fontId="22" fillId="6" borderId="6" xfId="18" applyNumberFormat="1" applyFont="1" applyFill="1" applyBorder="1" applyAlignment="1" applyProtection="1">
      <alignment horizontal="right" vertical="center" wrapText="1"/>
      <protection locked="0"/>
    </xf>
    <xf numFmtId="0" fontId="47" fillId="6" borderId="0" xfId="16" applyFont="1" applyFill="1" applyProtection="1">
      <protection locked="0"/>
    </xf>
    <xf numFmtId="164" fontId="10" fillId="0" borderId="11" xfId="24" applyNumberFormat="1" applyFont="1" applyFill="1" applyBorder="1" applyAlignment="1" applyProtection="1">
      <alignment horizontal="center" vertical="center"/>
      <protection locked="0"/>
    </xf>
    <xf numFmtId="0" fontId="10" fillId="0" borderId="11" xfId="22" applyFont="1" applyBorder="1" applyAlignment="1" applyProtection="1">
      <alignment vertical="center"/>
      <protection locked="0"/>
    </xf>
    <xf numFmtId="0" fontId="12" fillId="0" borderId="11" xfId="22" applyFont="1" applyBorder="1" applyAlignment="1" applyProtection="1">
      <alignment vertical="center"/>
      <protection locked="0"/>
    </xf>
    <xf numFmtId="0" fontId="10" fillId="0" borderId="60" xfId="23" applyFont="1" applyBorder="1" applyAlignment="1" applyProtection="1">
      <alignment horizontal="left" vertical="center"/>
      <protection locked="0"/>
    </xf>
    <xf numFmtId="0" fontId="3" fillId="0" borderId="54" xfId="16" applyBorder="1" applyAlignment="1" applyProtection="1">
      <alignment wrapText="1"/>
      <protection locked="0"/>
    </xf>
    <xf numFmtId="0" fontId="3" fillId="0" borderId="54" xfId="16" applyBorder="1" applyAlignment="1" applyProtection="1">
      <alignment horizontal="center"/>
      <protection locked="0"/>
    </xf>
    <xf numFmtId="173" fontId="3" fillId="0" borderId="54" xfId="16" applyNumberFormat="1" applyBorder="1" applyAlignment="1" applyProtection="1">
      <alignment horizontal="center"/>
      <protection locked="0"/>
    </xf>
    <xf numFmtId="0" fontId="3" fillId="0" borderId="54" xfId="16" applyBorder="1" applyProtection="1">
      <protection locked="0"/>
    </xf>
    <xf numFmtId="174" fontId="48" fillId="0" borderId="69" xfId="21" applyFont="1" applyBorder="1" applyAlignment="1" applyProtection="1">
      <protection locked="0"/>
    </xf>
    <xf numFmtId="0" fontId="45" fillId="0" borderId="30" xfId="23" applyFont="1" applyBorder="1" applyAlignment="1" applyProtection="1">
      <alignment horizontal="center" vertical="center"/>
      <protection locked="0"/>
    </xf>
    <xf numFmtId="2" fontId="43" fillId="0" borderId="0" xfId="17" applyNumberFormat="1" applyFont="1" applyAlignment="1" applyProtection="1">
      <alignment wrapText="1"/>
      <protection locked="0"/>
    </xf>
    <xf numFmtId="2" fontId="43" fillId="0" borderId="0" xfId="17" applyNumberFormat="1" applyFont="1" applyAlignment="1" applyProtection="1">
      <alignment horizontal="center" wrapText="1"/>
      <protection locked="0"/>
    </xf>
    <xf numFmtId="173" fontId="43" fillId="0" borderId="0" xfId="29" applyNumberFormat="1" applyFont="1" applyFill="1" applyBorder="1" applyAlignment="1" applyProtection="1">
      <alignment horizontal="center" wrapText="1"/>
      <protection locked="0"/>
    </xf>
    <xf numFmtId="174" fontId="43" fillId="0" borderId="0" xfId="29" applyFont="1" applyFill="1" applyBorder="1" applyAlignment="1" applyProtection="1">
      <alignment wrapText="1"/>
      <protection locked="0"/>
    </xf>
    <xf numFmtId="44" fontId="43" fillId="0" borderId="0" xfId="1" applyFont="1" applyFill="1" applyBorder="1" applyAlignment="1" applyProtection="1">
      <alignment wrapText="1"/>
      <protection locked="0"/>
    </xf>
    <xf numFmtId="2" fontId="43" fillId="0" borderId="53" xfId="17" applyNumberFormat="1" applyFont="1" applyBorder="1" applyAlignment="1" applyProtection="1">
      <alignment wrapText="1"/>
      <protection locked="0"/>
    </xf>
    <xf numFmtId="2" fontId="22" fillId="0" borderId="0" xfId="17" applyNumberFormat="1" applyFont="1" applyAlignment="1" applyProtection="1">
      <alignment wrapText="1"/>
      <protection locked="0"/>
    </xf>
    <xf numFmtId="2" fontId="22" fillId="0" borderId="0" xfId="17" applyNumberFormat="1" applyFont="1" applyAlignment="1" applyProtection="1">
      <alignment horizontal="left" wrapText="1"/>
      <protection locked="0"/>
    </xf>
    <xf numFmtId="2" fontId="22" fillId="0" borderId="0" xfId="17" applyNumberFormat="1" applyFont="1" applyAlignment="1" applyProtection="1">
      <alignment horizontal="left"/>
      <protection locked="0"/>
    </xf>
    <xf numFmtId="2" fontId="22" fillId="0" borderId="53" xfId="17" applyNumberFormat="1" applyFont="1" applyBorder="1" applyAlignment="1" applyProtection="1">
      <alignment wrapText="1"/>
      <protection locked="0"/>
    </xf>
    <xf numFmtId="174" fontId="43" fillId="0" borderId="0" xfId="29" applyFont="1" applyFill="1" applyBorder="1" applyAlignment="1" applyProtection="1">
      <alignment horizontal="center" wrapText="1"/>
      <protection locked="0"/>
    </xf>
    <xf numFmtId="173" fontId="22" fillId="0" borderId="0" xfId="29" applyNumberFormat="1" applyFont="1" applyFill="1" applyBorder="1" applyAlignment="1" applyProtection="1">
      <alignment horizontal="center" wrapText="1"/>
      <protection locked="0"/>
    </xf>
    <xf numFmtId="174" fontId="22" fillId="0" borderId="0" xfId="29" applyFont="1" applyFill="1" applyBorder="1" applyAlignment="1" applyProtection="1">
      <alignment wrapText="1"/>
      <protection locked="0"/>
    </xf>
    <xf numFmtId="0" fontId="45" fillId="0" borderId="0" xfId="15" applyFont="1" applyProtection="1">
      <protection locked="0"/>
    </xf>
    <xf numFmtId="0" fontId="45" fillId="0" borderId="53" xfId="15" applyFont="1" applyBorder="1" applyProtection="1">
      <protection locked="0"/>
    </xf>
    <xf numFmtId="2" fontId="22" fillId="0" borderId="0" xfId="29" applyNumberFormat="1" applyFont="1" applyFill="1" applyBorder="1" applyAlignment="1" applyProtection="1">
      <protection locked="0"/>
    </xf>
    <xf numFmtId="2" fontId="22" fillId="0" borderId="0" xfId="29" applyNumberFormat="1" applyFont="1" applyFill="1" applyBorder="1" applyAlignment="1" applyProtection="1">
      <alignment horizontal="center"/>
      <protection locked="0"/>
    </xf>
    <xf numFmtId="0" fontId="53" fillId="0" borderId="0" xfId="16" applyFont="1" applyProtection="1">
      <protection locked="0"/>
    </xf>
    <xf numFmtId="0" fontId="53" fillId="0" borderId="0" xfId="16" applyFont="1" applyAlignment="1" applyProtection="1">
      <alignment wrapText="1"/>
      <protection locked="0"/>
    </xf>
    <xf numFmtId="2" fontId="22" fillId="0" borderId="0" xfId="17" applyNumberFormat="1" applyFont="1" applyAlignment="1" applyProtection="1">
      <alignment horizontal="center" wrapText="1"/>
      <protection locked="0"/>
    </xf>
    <xf numFmtId="0" fontId="10" fillId="0" borderId="30" xfId="23" applyFont="1" applyBorder="1" applyAlignment="1" applyProtection="1">
      <alignment horizontal="center" vertical="center"/>
      <protection locked="0"/>
    </xf>
    <xf numFmtId="3" fontId="22" fillId="0" borderId="0" xfId="29" applyNumberFormat="1" applyFont="1" applyFill="1" applyBorder="1" applyAlignment="1" applyProtection="1">
      <alignment horizontal="left" wrapText="1"/>
      <protection locked="0"/>
    </xf>
    <xf numFmtId="2" fontId="22" fillId="0" borderId="0" xfId="31" applyNumberFormat="1" applyFont="1" applyFill="1" applyBorder="1" applyAlignment="1" applyProtection="1">
      <protection locked="0"/>
    </xf>
    <xf numFmtId="0" fontId="45" fillId="0" borderId="19" xfId="23" applyFont="1" applyBorder="1" applyAlignment="1" applyProtection="1">
      <alignment horizontal="center" vertical="center"/>
      <protection locked="0"/>
    </xf>
    <xf numFmtId="2" fontId="22" fillId="0" borderId="20" xfId="31" applyNumberFormat="1" applyFont="1" applyFill="1" applyBorder="1" applyAlignment="1" applyProtection="1">
      <protection locked="0"/>
    </xf>
    <xf numFmtId="0" fontId="45" fillId="0" borderId="0" xfId="23" applyFont="1" applyAlignment="1" applyProtection="1">
      <alignment horizontal="center" vertical="center"/>
      <protection locked="0"/>
    </xf>
    <xf numFmtId="174" fontId="46" fillId="0" borderId="0" xfId="21" applyFont="1" applyAlignment="1" applyProtection="1">
      <protection locked="0"/>
    </xf>
    <xf numFmtId="0" fontId="10" fillId="0" borderId="0" xfId="23" applyFont="1" applyAlignment="1" applyProtection="1">
      <alignment horizontal="center" vertical="center"/>
      <protection locked="0"/>
    </xf>
    <xf numFmtId="44" fontId="46" fillId="0" borderId="0" xfId="1" applyFont="1" applyAlignment="1" applyProtection="1">
      <protection locked="0"/>
    </xf>
    <xf numFmtId="0" fontId="8" fillId="0" borderId="0" xfId="23" applyFont="1" applyAlignment="1" applyProtection="1">
      <alignment horizontal="center" vertical="center"/>
      <protection locked="0"/>
    </xf>
    <xf numFmtId="0" fontId="50" fillId="0" borderId="0" xfId="23" applyFont="1" applyAlignment="1" applyProtection="1">
      <alignment horizontal="center" vertical="center"/>
      <protection locked="0"/>
    </xf>
    <xf numFmtId="0" fontId="38" fillId="10" borderId="4" xfId="18" applyFont="1" applyFill="1" applyBorder="1" applyAlignment="1">
      <alignment horizontal="center" vertical="center" wrapText="1"/>
    </xf>
    <xf numFmtId="0" fontId="22" fillId="10" borderId="5" xfId="22" applyFont="1" applyFill="1" applyBorder="1" applyAlignment="1">
      <alignment vertical="center" wrapText="1"/>
    </xf>
    <xf numFmtId="0" fontId="40" fillId="10" borderId="5" xfId="18" applyFont="1" applyFill="1" applyBorder="1" applyAlignment="1">
      <alignment horizontal="center" vertical="center" wrapText="1"/>
    </xf>
    <xf numFmtId="0" fontId="40" fillId="10" borderId="5" xfId="18" applyFont="1" applyFill="1" applyBorder="1" applyAlignment="1">
      <alignment horizontal="left" vertical="center" wrapText="1"/>
    </xf>
    <xf numFmtId="168" fontId="21" fillId="5" borderId="61" xfId="19" applyFont="1" applyFill="1" applyBorder="1" applyAlignment="1" applyProtection="1">
      <alignment horizontal="right" vertical="center"/>
    </xf>
    <xf numFmtId="0" fontId="39" fillId="6" borderId="14" xfId="18" applyFont="1" applyFill="1" applyBorder="1" applyAlignment="1">
      <alignment horizontal="center" vertical="center" wrapText="1"/>
    </xf>
    <xf numFmtId="0" fontId="43" fillId="6" borderId="15" xfId="22" applyFont="1" applyFill="1" applyBorder="1" applyAlignment="1">
      <alignment vertical="center" wrapText="1"/>
    </xf>
    <xf numFmtId="0" fontId="44" fillId="6" borderId="15" xfId="18" applyFont="1" applyFill="1" applyBorder="1" applyAlignment="1">
      <alignment horizontal="center" vertical="center" wrapText="1"/>
    </xf>
    <xf numFmtId="4" fontId="44" fillId="0" borderId="15" xfId="18" applyNumberFormat="1" applyFont="1" applyBorder="1" applyAlignment="1">
      <alignment horizontal="center" vertical="center" wrapText="1"/>
    </xf>
    <xf numFmtId="164" fontId="45" fillId="6" borderId="15" xfId="24" applyNumberFormat="1" applyFont="1" applyFill="1" applyBorder="1" applyAlignment="1" applyProtection="1">
      <alignment horizontal="right" vertical="center"/>
    </xf>
    <xf numFmtId="164" fontId="45" fillId="6" borderId="16" xfId="24" applyNumberFormat="1" applyFont="1" applyFill="1" applyBorder="1" applyAlignment="1" applyProtection="1">
      <alignment horizontal="right" vertical="center"/>
    </xf>
    <xf numFmtId="0" fontId="10" fillId="5" borderId="1" xfId="23" applyFont="1" applyFill="1" applyBorder="1" applyAlignment="1">
      <alignment horizontal="center" vertical="center"/>
    </xf>
    <xf numFmtId="0" fontId="10" fillId="5" borderId="5" xfId="23" applyFont="1" applyFill="1" applyBorder="1" applyAlignment="1">
      <alignment horizontal="left" vertical="center"/>
    </xf>
    <xf numFmtId="0" fontId="10" fillId="5" borderId="39" xfId="23" applyFont="1" applyFill="1" applyBorder="1" applyAlignment="1">
      <alignment horizontal="center" vertical="center"/>
    </xf>
    <xf numFmtId="0" fontId="10" fillId="5" borderId="2" xfId="23" applyFont="1" applyFill="1" applyBorder="1" applyAlignment="1">
      <alignment horizontal="left" vertical="center"/>
    </xf>
    <xf numFmtId="168" fontId="19" fillId="5" borderId="61" xfId="19" applyFont="1" applyFill="1" applyBorder="1" applyAlignment="1" applyProtection="1">
      <alignment horizontal="right" vertical="center"/>
    </xf>
    <xf numFmtId="0" fontId="43" fillId="0" borderId="14" xfId="22" applyFont="1" applyBorder="1" applyAlignment="1">
      <alignment horizontal="center" vertical="center" wrapText="1"/>
    </xf>
    <xf numFmtId="0" fontId="43" fillId="0" borderId="15" xfId="22" applyFont="1" applyBorder="1" applyAlignment="1">
      <alignment vertical="center" wrapText="1"/>
    </xf>
    <xf numFmtId="0" fontId="43" fillId="0" borderId="15" xfId="22" applyFont="1" applyBorder="1" applyAlignment="1">
      <alignment horizontal="center" vertical="center" wrapText="1"/>
    </xf>
    <xf numFmtId="2" fontId="43" fillId="0" borderId="70" xfId="22" applyNumberFormat="1" applyFont="1" applyBorder="1" applyAlignment="1">
      <alignment horizontal="center" vertical="center" wrapText="1"/>
    </xf>
    <xf numFmtId="164" fontId="45" fillId="0" borderId="16" xfId="24" applyNumberFormat="1" applyFont="1" applyFill="1" applyBorder="1" applyAlignment="1" applyProtection="1">
      <alignment horizontal="right" vertical="center"/>
    </xf>
    <xf numFmtId="0" fontId="43" fillId="0" borderId="10" xfId="22" applyFont="1" applyBorder="1" applyAlignment="1">
      <alignment horizontal="center" vertical="center" wrapText="1"/>
    </xf>
    <xf numFmtId="0" fontId="43" fillId="0" borderId="11" xfId="22" applyFont="1" applyBorder="1" applyAlignment="1">
      <alignment vertical="center" wrapText="1"/>
    </xf>
    <xf numFmtId="0" fontId="43" fillId="0" borderId="11" xfId="22" applyFont="1" applyBorder="1" applyAlignment="1">
      <alignment horizontal="center" vertical="center" wrapText="1"/>
    </xf>
    <xf numFmtId="2" fontId="43" fillId="0" borderId="31" xfId="22" applyNumberFormat="1" applyFont="1" applyBorder="1" applyAlignment="1">
      <alignment horizontal="center" vertical="center" wrapText="1"/>
    </xf>
    <xf numFmtId="0" fontId="43" fillId="0" borderId="45" xfId="22" applyFont="1" applyBorder="1" applyAlignment="1">
      <alignment horizontal="center" vertical="center" wrapText="1"/>
    </xf>
    <xf numFmtId="0" fontId="43" fillId="0" borderId="49" xfId="22" applyFont="1" applyBorder="1" applyAlignment="1">
      <alignment vertical="center" wrapText="1"/>
    </xf>
    <xf numFmtId="0" fontId="43" fillId="0" borderId="49" xfId="22" applyFont="1" applyBorder="1" applyAlignment="1">
      <alignment horizontal="center" vertical="center" wrapText="1"/>
    </xf>
    <xf numFmtId="2" fontId="43" fillId="0" borderId="69" xfId="22" applyNumberFormat="1" applyFont="1" applyBorder="1" applyAlignment="1">
      <alignment horizontal="center" vertical="center" wrapText="1"/>
    </xf>
    <xf numFmtId="164" fontId="45" fillId="6" borderId="46" xfId="24" applyNumberFormat="1" applyFont="1" applyFill="1" applyBorder="1" applyAlignment="1" applyProtection="1">
      <alignment horizontal="right" vertical="center"/>
    </xf>
    <xf numFmtId="164" fontId="45" fillId="0" borderId="40" xfId="24" applyNumberFormat="1" applyFont="1" applyFill="1" applyBorder="1" applyAlignment="1" applyProtection="1">
      <alignment horizontal="right" vertical="center"/>
    </xf>
    <xf numFmtId="0" fontId="10" fillId="5" borderId="4" xfId="22" applyFont="1" applyFill="1" applyBorder="1" applyAlignment="1">
      <alignment horizontal="center" vertical="center"/>
    </xf>
    <xf numFmtId="0" fontId="10" fillId="5" borderId="5" xfId="22" applyFont="1" applyFill="1" applyBorder="1" applyAlignment="1">
      <alignment horizontal="left" vertical="center"/>
    </xf>
    <xf numFmtId="0" fontId="10" fillId="5" borderId="39" xfId="22" applyFont="1" applyFill="1" applyBorder="1" applyAlignment="1">
      <alignment horizontal="center" vertical="center"/>
    </xf>
    <xf numFmtId="0" fontId="10" fillId="5" borderId="2" xfId="22" applyFont="1" applyFill="1" applyBorder="1" applyAlignment="1">
      <alignment horizontal="left" vertical="center"/>
    </xf>
    <xf numFmtId="0" fontId="45" fillId="6" borderId="14" xfId="22" applyFont="1" applyFill="1" applyBorder="1" applyAlignment="1">
      <alignment horizontal="center" vertical="center"/>
    </xf>
    <xf numFmtId="0" fontId="46" fillId="6" borderId="15" xfId="18" applyFont="1" applyFill="1" applyBorder="1" applyAlignment="1">
      <alignment horizontal="left" vertical="top"/>
    </xf>
    <xf numFmtId="0" fontId="45" fillId="6" borderId="15" xfId="22" applyFont="1" applyFill="1" applyBorder="1" applyAlignment="1">
      <alignment horizontal="center" vertical="center"/>
    </xf>
    <xf numFmtId="2" fontId="45" fillId="6" borderId="70" xfId="22" applyNumberFormat="1" applyFont="1" applyFill="1" applyBorder="1" applyAlignment="1">
      <alignment horizontal="center" vertical="center"/>
    </xf>
    <xf numFmtId="0" fontId="45" fillId="6" borderId="15" xfId="22" applyFont="1" applyFill="1" applyBorder="1" applyAlignment="1">
      <alignment horizontal="left" vertical="center" wrapText="1"/>
    </xf>
    <xf numFmtId="0" fontId="45" fillId="6" borderId="71" xfId="22" applyFont="1" applyFill="1" applyBorder="1" applyAlignment="1">
      <alignment horizontal="center" vertical="center"/>
    </xf>
    <xf numFmtId="0" fontId="43" fillId="6" borderId="49" xfId="22" applyFont="1" applyFill="1" applyBorder="1" applyAlignment="1">
      <alignment vertical="center" wrapText="1"/>
    </xf>
    <xf numFmtId="0" fontId="43" fillId="6" borderId="49" xfId="22" applyFont="1" applyFill="1" applyBorder="1" applyAlignment="1">
      <alignment horizontal="center" vertical="center" wrapText="1"/>
    </xf>
    <xf numFmtId="2" fontId="43" fillId="6" borderId="69" xfId="22" applyNumberFormat="1" applyFont="1" applyFill="1" applyBorder="1" applyAlignment="1">
      <alignment horizontal="center" vertical="center" wrapText="1"/>
    </xf>
    <xf numFmtId="0" fontId="45" fillId="6" borderId="46" xfId="23" applyFont="1" applyFill="1" applyBorder="1" applyAlignment="1">
      <alignment horizontal="center" vertical="center"/>
    </xf>
    <xf numFmtId="0" fontId="45" fillId="6" borderId="46" xfId="23" applyFont="1" applyFill="1" applyBorder="1" applyAlignment="1">
      <alignment horizontal="left" vertical="center" wrapText="1"/>
    </xf>
    <xf numFmtId="2" fontId="45" fillId="6" borderId="46" xfId="23" applyNumberFormat="1" applyFont="1" applyFill="1" applyBorder="1" applyAlignment="1">
      <alignment horizontal="center" vertical="center"/>
    </xf>
    <xf numFmtId="164" fontId="45" fillId="0" borderId="46" xfId="24" applyNumberFormat="1" applyFont="1" applyFill="1" applyBorder="1" applyAlignment="1" applyProtection="1">
      <alignment horizontal="right" vertical="center"/>
    </xf>
    <xf numFmtId="177" fontId="10" fillId="5" borderId="4" xfId="23" applyNumberFormat="1" applyFont="1" applyFill="1" applyBorder="1" applyAlignment="1">
      <alignment horizontal="center" vertical="center"/>
    </xf>
    <xf numFmtId="177" fontId="45" fillId="6" borderId="15" xfId="23" applyNumberFormat="1" applyFont="1" applyFill="1" applyBorder="1" applyAlignment="1">
      <alignment horizontal="center" vertical="center"/>
    </xf>
    <xf numFmtId="0" fontId="45" fillId="6" borderId="15" xfId="23" applyFont="1" applyFill="1" applyBorder="1" applyAlignment="1">
      <alignment horizontal="left" vertical="center" wrapText="1"/>
    </xf>
    <xf numFmtId="0" fontId="45" fillId="6" borderId="15" xfId="23" applyFont="1" applyFill="1" applyBorder="1" applyAlignment="1">
      <alignment horizontal="center" vertical="center"/>
    </xf>
    <xf numFmtId="2" fontId="45" fillId="6" borderId="15" xfId="23" applyNumberFormat="1" applyFont="1" applyFill="1" applyBorder="1" applyAlignment="1">
      <alignment horizontal="center" vertical="center"/>
    </xf>
    <xf numFmtId="164" fontId="45" fillId="6" borderId="15" xfId="1" applyNumberFormat="1" applyFont="1" applyFill="1" applyBorder="1" applyAlignment="1" applyProtection="1">
      <alignment horizontal="left" vertical="center"/>
    </xf>
    <xf numFmtId="164" fontId="45" fillId="0" borderId="15" xfId="24" applyNumberFormat="1" applyFont="1" applyFill="1" applyBorder="1" applyAlignment="1" applyProtection="1">
      <alignment horizontal="right" vertical="center"/>
    </xf>
    <xf numFmtId="0" fontId="10" fillId="0" borderId="19" xfId="22" applyFont="1" applyBorder="1" applyAlignment="1">
      <alignment horizontal="left" vertical="center"/>
    </xf>
    <xf numFmtId="0" fontId="13" fillId="0" borderId="20" xfId="22" applyFont="1" applyBorder="1" applyAlignment="1">
      <alignment horizontal="left" vertical="center"/>
    </xf>
    <xf numFmtId="0" fontId="13" fillId="0" borderId="19" xfId="22" applyFont="1" applyBorder="1" applyAlignment="1">
      <alignment horizontal="center" vertical="center"/>
    </xf>
    <xf numFmtId="164" fontId="10" fillId="0" borderId="66" xfId="24" applyNumberFormat="1" applyFont="1" applyFill="1" applyBorder="1" applyAlignment="1" applyProtection="1">
      <alignment horizontal="right" vertical="center"/>
    </xf>
    <xf numFmtId="164" fontId="10" fillId="0" borderId="78" xfId="24" applyNumberFormat="1" applyFont="1" applyFill="1" applyBorder="1" applyAlignment="1" applyProtection="1">
      <alignment horizontal="right" vertical="center"/>
    </xf>
    <xf numFmtId="164" fontId="45" fillId="0" borderId="65" xfId="24" applyNumberFormat="1" applyFont="1" applyFill="1" applyBorder="1" applyAlignment="1" applyProtection="1">
      <alignment horizontal="right" vertical="center"/>
      <protection locked="0"/>
    </xf>
    <xf numFmtId="164" fontId="45" fillId="6" borderId="78" xfId="24" applyNumberFormat="1" applyFont="1" applyFill="1" applyBorder="1" applyAlignment="1" applyProtection="1">
      <alignment horizontal="right" vertical="center"/>
      <protection locked="0"/>
    </xf>
    <xf numFmtId="164" fontId="45" fillId="0" borderId="66" xfId="24" applyNumberFormat="1" applyFont="1" applyFill="1" applyBorder="1" applyAlignment="1" applyProtection="1">
      <alignment horizontal="right" vertical="center"/>
      <protection locked="0"/>
    </xf>
    <xf numFmtId="164" fontId="45" fillId="0" borderId="78" xfId="24" applyNumberFormat="1" applyFont="1" applyFill="1" applyBorder="1" applyAlignment="1" applyProtection="1">
      <alignment horizontal="right" vertical="center"/>
      <protection locked="0"/>
    </xf>
    <xf numFmtId="164" fontId="10" fillId="0" borderId="61" xfId="24" applyNumberFormat="1" applyFont="1" applyFill="1" applyBorder="1" applyAlignment="1" applyProtection="1">
      <alignment horizontal="right" vertical="center"/>
      <protection locked="0"/>
    </xf>
    <xf numFmtId="164" fontId="10" fillId="0" borderId="6" xfId="24" applyNumberFormat="1" applyFont="1" applyFill="1" applyBorder="1" applyAlignment="1" applyProtection="1">
      <alignment horizontal="right" vertical="center"/>
      <protection locked="0"/>
    </xf>
    <xf numFmtId="164" fontId="45" fillId="0" borderId="7" xfId="24" applyNumberFormat="1" applyFont="1" applyFill="1" applyBorder="1" applyAlignment="1" applyProtection="1">
      <alignment horizontal="right" vertical="center"/>
      <protection locked="0"/>
    </xf>
    <xf numFmtId="9" fontId="43" fillId="6" borderId="71" xfId="28" applyFont="1" applyFill="1" applyBorder="1" applyAlignment="1" applyProtection="1">
      <alignment horizontal="center"/>
      <protection locked="0"/>
    </xf>
    <xf numFmtId="175" fontId="43" fillId="6" borderId="41" xfId="24" applyNumberFormat="1" applyFont="1" applyFill="1" applyBorder="1" applyAlignment="1" applyProtection="1">
      <protection locked="0"/>
    </xf>
    <xf numFmtId="0" fontId="21" fillId="0" borderId="49" xfId="16" applyFont="1" applyBorder="1" applyAlignment="1">
      <alignment horizontal="center" vertical="center" wrapText="1"/>
    </xf>
    <xf numFmtId="173" fontId="21" fillId="0" borderId="45" xfId="16" applyNumberFormat="1" applyFont="1" applyBorder="1" applyAlignment="1">
      <alignment horizontal="center" vertical="center"/>
    </xf>
    <xf numFmtId="0" fontId="21" fillId="0" borderId="56" xfId="16" applyFont="1" applyBorder="1" applyAlignment="1">
      <alignment horizontal="center" vertical="center" wrapText="1"/>
    </xf>
    <xf numFmtId="0" fontId="45" fillId="6" borderId="64" xfId="23" applyFont="1" applyFill="1" applyBorder="1" applyAlignment="1">
      <alignment horizontal="center" vertical="center"/>
    </xf>
    <xf numFmtId="0" fontId="45" fillId="6" borderId="65" xfId="23" applyFont="1" applyFill="1" applyBorder="1" applyAlignment="1">
      <alignment horizontal="left" vertical="center" wrapText="1"/>
    </xf>
    <xf numFmtId="0" fontId="45" fillId="6" borderId="65" xfId="23" applyFont="1" applyFill="1" applyBorder="1" applyAlignment="1">
      <alignment horizontal="center" vertical="center"/>
    </xf>
    <xf numFmtId="2" fontId="45" fillId="6" borderId="65" xfId="23" applyNumberFormat="1" applyFont="1" applyFill="1" applyBorder="1" applyAlignment="1">
      <alignment horizontal="center" vertical="center"/>
    </xf>
    <xf numFmtId="164" fontId="45" fillId="0" borderId="65" xfId="24" applyNumberFormat="1" applyFont="1" applyFill="1" applyBorder="1" applyAlignment="1" applyProtection="1">
      <alignment horizontal="right" vertical="center"/>
    </xf>
    <xf numFmtId="177" fontId="45" fillId="6" borderId="64" xfId="23" applyNumberFormat="1" applyFont="1" applyFill="1" applyBorder="1" applyAlignment="1">
      <alignment horizontal="center" vertical="center"/>
    </xf>
    <xf numFmtId="0" fontId="45" fillId="6" borderId="57" xfId="23" applyFont="1" applyFill="1" applyBorder="1" applyAlignment="1">
      <alignment horizontal="left" vertical="center" wrapText="1"/>
    </xf>
    <xf numFmtId="0" fontId="45" fillId="6" borderId="57" xfId="23" applyFont="1" applyFill="1" applyBorder="1" applyAlignment="1">
      <alignment horizontal="center" vertical="center"/>
    </xf>
    <xf numFmtId="164" fontId="45" fillId="6" borderId="65" xfId="1" applyNumberFormat="1" applyFont="1" applyFill="1" applyBorder="1" applyAlignment="1" applyProtection="1">
      <alignment horizontal="left" vertical="center"/>
    </xf>
    <xf numFmtId="164" fontId="45" fillId="0" borderId="66" xfId="24" applyNumberFormat="1" applyFont="1" applyFill="1" applyBorder="1" applyAlignment="1" applyProtection="1">
      <alignment horizontal="right" vertical="center"/>
    </xf>
    <xf numFmtId="0" fontId="10" fillId="0" borderId="1" xfId="22" applyFont="1" applyBorder="1" applyAlignment="1">
      <alignment horizontal="left" vertical="center"/>
    </xf>
    <xf numFmtId="0" fontId="13" fillId="0" borderId="2" xfId="22" applyFont="1" applyBorder="1" applyAlignment="1">
      <alignment horizontal="left" vertical="center"/>
    </xf>
    <xf numFmtId="0" fontId="13" fillId="0" borderId="1" xfId="22" applyFont="1" applyBorder="1" applyAlignment="1">
      <alignment horizontal="center" vertical="center"/>
    </xf>
    <xf numFmtId="164" fontId="10" fillId="0" borderId="61" xfId="24" applyNumberFormat="1" applyFont="1" applyFill="1" applyBorder="1" applyAlignment="1" applyProtection="1">
      <alignment horizontal="right" vertical="center"/>
    </xf>
    <xf numFmtId="9" fontId="43" fillId="6" borderId="14" xfId="28" applyFont="1" applyFill="1" applyBorder="1" applyAlignment="1" applyProtection="1">
      <alignment horizontal="center"/>
      <protection locked="0"/>
    </xf>
    <xf numFmtId="175" fontId="43" fillId="6" borderId="15" xfId="24" applyNumberFormat="1" applyFont="1" applyFill="1" applyBorder="1" applyAlignment="1" applyProtection="1">
      <alignment horizontal="right"/>
      <protection locked="0"/>
    </xf>
    <xf numFmtId="175" fontId="43" fillId="6" borderId="73" xfId="24" applyNumberFormat="1" applyFont="1" applyFill="1" applyBorder="1" applyAlignment="1" applyProtection="1">
      <alignment horizontal="right"/>
      <protection locked="0"/>
    </xf>
    <xf numFmtId="0" fontId="10" fillId="5" borderId="6" xfId="23" applyFont="1" applyFill="1" applyBorder="1" applyAlignment="1" applyProtection="1">
      <alignment horizontal="left" vertical="center"/>
      <protection locked="0"/>
    </xf>
    <xf numFmtId="175" fontId="43" fillId="6" borderId="17" xfId="24" applyNumberFormat="1" applyFont="1" applyFill="1" applyBorder="1" applyAlignment="1" applyProtection="1">
      <alignment horizontal="right"/>
      <protection locked="0"/>
    </xf>
    <xf numFmtId="175" fontId="43" fillId="6" borderId="13" xfId="24" applyNumberFormat="1" applyFont="1" applyFill="1" applyBorder="1" applyAlignment="1" applyProtection="1">
      <alignment horizontal="right"/>
      <protection locked="0"/>
    </xf>
    <xf numFmtId="175" fontId="43" fillId="6" borderId="49" xfId="24" applyNumberFormat="1" applyFont="1" applyFill="1" applyBorder="1" applyAlignment="1" applyProtection="1">
      <protection locked="0"/>
    </xf>
    <xf numFmtId="175" fontId="43" fillId="6" borderId="44" xfId="24" applyNumberFormat="1" applyFont="1" applyFill="1" applyBorder="1" applyAlignment="1" applyProtection="1">
      <protection locked="0"/>
    </xf>
    <xf numFmtId="164" fontId="10" fillId="0" borderId="11" xfId="24" applyNumberFormat="1" applyFont="1" applyFill="1" applyBorder="1" applyAlignment="1" applyProtection="1">
      <alignment vertical="center"/>
      <protection locked="0"/>
    </xf>
    <xf numFmtId="0" fontId="10" fillId="5" borderId="5" xfId="23" applyFont="1" applyFill="1" applyBorder="1" applyAlignment="1">
      <alignment horizontal="center" vertical="center"/>
    </xf>
    <xf numFmtId="164" fontId="45" fillId="6" borderId="49" xfId="1" applyNumberFormat="1" applyFont="1" applyFill="1" applyBorder="1" applyAlignment="1" applyProtection="1">
      <alignment horizontal="right" vertical="center"/>
    </xf>
    <xf numFmtId="164" fontId="45" fillId="6" borderId="46" xfId="1" applyNumberFormat="1" applyFont="1" applyFill="1" applyBorder="1" applyAlignment="1" applyProtection="1">
      <alignment horizontal="left" vertical="center"/>
    </xf>
    <xf numFmtId="164" fontId="10" fillId="6" borderId="15" xfId="1" applyNumberFormat="1" applyFont="1" applyFill="1" applyBorder="1" applyAlignment="1" applyProtection="1">
      <alignment horizontal="left" vertical="center"/>
      <protection locked="0"/>
    </xf>
    <xf numFmtId="0" fontId="2" fillId="0" borderId="0" xfId="16" applyFont="1" applyProtection="1">
      <protection locked="0"/>
    </xf>
    <xf numFmtId="0" fontId="47" fillId="6" borderId="1" xfId="16" applyFont="1" applyFill="1" applyBorder="1" applyAlignment="1">
      <alignment horizontal="left"/>
    </xf>
    <xf numFmtId="0" fontId="47" fillId="6" borderId="3" xfId="16" applyFont="1" applyFill="1" applyBorder="1" applyAlignment="1">
      <alignment wrapText="1"/>
    </xf>
    <xf numFmtId="0" fontId="47" fillId="6" borderId="4" xfId="16" applyFont="1" applyFill="1" applyBorder="1" applyAlignment="1">
      <alignment horizontal="center"/>
    </xf>
    <xf numFmtId="173" fontId="47" fillId="6" borderId="5" xfId="16" applyNumberFormat="1" applyFont="1" applyFill="1" applyBorder="1" applyAlignment="1">
      <alignment horizontal="center"/>
    </xf>
    <xf numFmtId="175" fontId="22" fillId="6" borderId="61" xfId="18" applyNumberFormat="1" applyFont="1" applyFill="1" applyBorder="1" applyAlignment="1">
      <alignment horizontal="right" vertical="center" wrapText="1"/>
    </xf>
    <xf numFmtId="175" fontId="22" fillId="6" borderId="6" xfId="18" applyNumberFormat="1" applyFont="1" applyFill="1" applyBorder="1" applyAlignment="1">
      <alignment horizontal="right" vertical="center" wrapText="1"/>
    </xf>
    <xf numFmtId="0" fontId="47" fillId="6" borderId="26" xfId="16" applyFont="1" applyFill="1" applyBorder="1" applyAlignment="1">
      <alignment horizontal="center"/>
    </xf>
    <xf numFmtId="0" fontId="47" fillId="6" borderId="27" xfId="16" applyFont="1" applyFill="1" applyBorder="1" applyAlignment="1">
      <alignment wrapText="1"/>
    </xf>
    <xf numFmtId="0" fontId="47" fillId="6" borderId="27" xfId="16" applyFont="1" applyFill="1" applyBorder="1" applyAlignment="1">
      <alignment horizontal="center"/>
    </xf>
    <xf numFmtId="0" fontId="47" fillId="6" borderId="27" xfId="16" applyFont="1" applyFill="1" applyBorder="1"/>
    <xf numFmtId="164" fontId="10" fillId="0" borderId="11" xfId="24" applyNumberFormat="1" applyFont="1" applyFill="1" applyBorder="1" applyAlignment="1" applyProtection="1">
      <alignment horizontal="center" vertical="center"/>
    </xf>
    <xf numFmtId="0" fontId="10" fillId="0" borderId="11" xfId="22" applyFont="1" applyBorder="1" applyAlignment="1">
      <alignment vertical="center"/>
    </xf>
    <xf numFmtId="0" fontId="13" fillId="0" borderId="30" xfId="22" applyFont="1" applyBorder="1" applyAlignment="1">
      <alignment horizontal="center" vertical="center"/>
    </xf>
    <xf numFmtId="0" fontId="13" fillId="0" borderId="0" xfId="22" applyFont="1" applyAlignment="1">
      <alignment horizontal="left" vertical="center"/>
    </xf>
    <xf numFmtId="0" fontId="13" fillId="0" borderId="0" xfId="22" applyFont="1" applyAlignment="1">
      <alignment horizontal="center" vertical="center"/>
    </xf>
    <xf numFmtId="175" fontId="13" fillId="0" borderId="0" xfId="19" applyNumberFormat="1" applyFont="1" applyFill="1" applyBorder="1" applyAlignment="1" applyProtection="1">
      <alignment horizontal="left" vertical="center"/>
    </xf>
    <xf numFmtId="0" fontId="12" fillId="0" borderId="76" xfId="22" applyFont="1" applyBorder="1" applyAlignment="1">
      <alignment vertical="center"/>
    </xf>
    <xf numFmtId="173" fontId="43" fillId="6" borderId="8" xfId="16" applyNumberFormat="1" applyFont="1" applyFill="1" applyBorder="1" applyAlignment="1">
      <alignment horizontal="center"/>
    </xf>
    <xf numFmtId="175" fontId="43" fillId="6" borderId="8" xfId="24" applyNumberFormat="1" applyFont="1" applyFill="1" applyBorder="1" applyAlignment="1" applyProtection="1">
      <alignment horizontal="right"/>
    </xf>
    <xf numFmtId="175" fontId="43" fillId="6" borderId="38" xfId="24" applyNumberFormat="1" applyFont="1" applyFill="1" applyBorder="1" applyAlignment="1" applyProtection="1">
      <alignment horizontal="right"/>
    </xf>
    <xf numFmtId="173" fontId="43" fillId="6" borderId="11" xfId="16" applyNumberFormat="1" applyFont="1" applyFill="1" applyBorder="1" applyAlignment="1">
      <alignment horizontal="center"/>
    </xf>
    <xf numFmtId="175" fontId="43" fillId="6" borderId="11" xfId="24" applyNumberFormat="1" applyFont="1" applyFill="1" applyBorder="1" applyAlignment="1" applyProtection="1">
      <alignment horizontal="right"/>
    </xf>
    <xf numFmtId="175" fontId="43" fillId="6" borderId="77" xfId="24" applyNumberFormat="1" applyFont="1" applyFill="1" applyBorder="1" applyAlignment="1" applyProtection="1">
      <alignment horizontal="right"/>
    </xf>
    <xf numFmtId="173" fontId="43" fillId="6" borderId="65" xfId="16" applyNumberFormat="1" applyFont="1" applyFill="1" applyBorder="1" applyAlignment="1">
      <alignment horizontal="center"/>
    </xf>
    <xf numFmtId="175" fontId="43" fillId="6" borderId="65" xfId="24" applyNumberFormat="1" applyFont="1" applyFill="1" applyBorder="1" applyAlignment="1" applyProtection="1"/>
    <xf numFmtId="175" fontId="43" fillId="6" borderId="25" xfId="24" applyNumberFormat="1" applyFont="1" applyFill="1" applyBorder="1" applyAlignment="1" applyProtection="1"/>
    <xf numFmtId="0" fontId="22" fillId="6" borderId="26" xfId="16" applyFont="1" applyFill="1" applyBorder="1" applyAlignment="1">
      <alignment wrapText="1"/>
    </xf>
    <xf numFmtId="0" fontId="22" fillId="6" borderId="30" xfId="16" applyFont="1" applyFill="1" applyBorder="1" applyAlignment="1">
      <alignment wrapText="1"/>
    </xf>
    <xf numFmtId="0" fontId="22" fillId="6" borderId="19" xfId="16" applyFont="1" applyFill="1" applyBorder="1" applyAlignment="1">
      <alignment wrapText="1"/>
    </xf>
    <xf numFmtId="0" fontId="45" fillId="0" borderId="26" xfId="22" applyFont="1" applyBorder="1" applyAlignment="1">
      <alignment horizontal="center" vertical="center"/>
    </xf>
    <xf numFmtId="0" fontId="45" fillId="0" borderId="27" xfId="22" applyFont="1" applyBorder="1" applyAlignment="1">
      <alignment vertical="center" wrapText="1"/>
    </xf>
    <xf numFmtId="0" fontId="45" fillId="0" borderId="1" xfId="22" applyFont="1" applyBorder="1" applyAlignment="1">
      <alignment horizontal="center" vertical="center"/>
    </xf>
    <xf numFmtId="165" fontId="43" fillId="0" borderId="2" xfId="22" applyNumberFormat="1" applyFont="1" applyBorder="1" applyAlignment="1">
      <alignment horizontal="center" vertical="center"/>
    </xf>
    <xf numFmtId="164" fontId="45" fillId="0" borderId="2" xfId="24" applyNumberFormat="1" applyFont="1" applyFill="1" applyBorder="1" applyAlignment="1" applyProtection="1">
      <alignment horizontal="right" vertical="center"/>
    </xf>
    <xf numFmtId="164" fontId="45" fillId="0" borderId="3" xfId="24" applyNumberFormat="1" applyFont="1" applyFill="1" applyBorder="1" applyAlignment="1" applyProtection="1">
      <alignment horizontal="right" vertical="center"/>
    </xf>
    <xf numFmtId="177" fontId="10" fillId="5" borderId="64" xfId="23" applyNumberFormat="1" applyFont="1" applyFill="1" applyBorder="1" applyAlignment="1">
      <alignment horizontal="center" vertical="center"/>
    </xf>
    <xf numFmtId="0" fontId="10" fillId="5" borderId="65" xfId="23" applyFont="1" applyFill="1" applyBorder="1" applyAlignment="1">
      <alignment horizontal="left" vertical="center"/>
    </xf>
    <xf numFmtId="0" fontId="10" fillId="5" borderId="57" xfId="23" applyFont="1" applyFill="1" applyBorder="1" applyAlignment="1">
      <alignment horizontal="center" vertical="center"/>
    </xf>
    <xf numFmtId="0" fontId="10" fillId="5" borderId="20" xfId="23" applyFont="1" applyFill="1" applyBorder="1" applyAlignment="1">
      <alignment horizontal="left" vertical="center"/>
    </xf>
    <xf numFmtId="0" fontId="10" fillId="5" borderId="65" xfId="23" applyFont="1" applyFill="1" applyBorder="1" applyAlignment="1" applyProtection="1">
      <alignment horizontal="right" vertical="center"/>
      <protection locked="0"/>
    </xf>
    <xf numFmtId="0" fontId="10" fillId="5" borderId="25" xfId="23" applyFont="1" applyFill="1" applyBorder="1" applyAlignment="1" applyProtection="1">
      <alignment horizontal="left" vertical="center"/>
      <protection locked="0"/>
    </xf>
    <xf numFmtId="0" fontId="45" fillId="6" borderId="11" xfId="23" applyFont="1" applyFill="1" applyBorder="1" applyAlignment="1">
      <alignment horizontal="center" vertical="center"/>
    </xf>
    <xf numFmtId="0" fontId="45" fillId="6" borderId="11" xfId="23" applyFont="1" applyFill="1" applyBorder="1" applyAlignment="1">
      <alignment horizontal="left" vertical="center" wrapText="1"/>
    </xf>
    <xf numFmtId="2" fontId="45" fillId="6" borderId="11" xfId="23" applyNumberFormat="1" applyFont="1" applyFill="1" applyBorder="1" applyAlignment="1">
      <alignment horizontal="center" vertical="center"/>
    </xf>
    <xf numFmtId="164" fontId="45" fillId="6" borderId="11" xfId="1" applyNumberFormat="1" applyFont="1" applyFill="1" applyBorder="1" applyAlignment="1" applyProtection="1">
      <alignment horizontal="left" vertical="center"/>
    </xf>
    <xf numFmtId="164" fontId="45" fillId="0" borderId="11" xfId="24" applyNumberFormat="1" applyFont="1" applyFill="1" applyBorder="1" applyAlignment="1" applyProtection="1">
      <alignment horizontal="right" vertical="center"/>
    </xf>
    <xf numFmtId="164" fontId="45" fillId="0" borderId="11" xfId="24" applyNumberFormat="1" applyFont="1" applyFill="1" applyBorder="1" applyAlignment="1" applyProtection="1">
      <alignment horizontal="right" vertical="center"/>
      <protection locked="0"/>
    </xf>
    <xf numFmtId="0" fontId="45" fillId="6" borderId="47" xfId="23" applyFont="1" applyFill="1" applyBorder="1" applyAlignment="1">
      <alignment horizontal="center" vertical="center"/>
    </xf>
    <xf numFmtId="0" fontId="45" fillId="6" borderId="18" xfId="23" applyFont="1" applyFill="1" applyBorder="1" applyAlignment="1">
      <alignment horizontal="left" vertical="center" wrapText="1"/>
    </xf>
    <xf numFmtId="0" fontId="45" fillId="6" borderId="14" xfId="23" applyFont="1" applyFill="1" applyBorder="1" applyAlignment="1">
      <alignment horizontal="center" vertical="center"/>
    </xf>
    <xf numFmtId="0" fontId="47" fillId="6" borderId="30" xfId="16" applyFont="1" applyFill="1" applyBorder="1" applyAlignment="1">
      <alignment horizontal="center"/>
    </xf>
    <xf numFmtId="0" fontId="47" fillId="6" borderId="0" xfId="16" applyFont="1" applyFill="1" applyAlignment="1">
      <alignment wrapText="1"/>
    </xf>
    <xf numFmtId="0" fontId="47" fillId="6" borderId="0" xfId="16" applyFont="1" applyFill="1" applyAlignment="1">
      <alignment horizontal="center"/>
    </xf>
    <xf numFmtId="0" fontId="47" fillId="6" borderId="0" xfId="16" applyFont="1" applyFill="1"/>
    <xf numFmtId="175" fontId="43" fillId="6" borderId="72" xfId="24" applyNumberFormat="1" applyFont="1" applyFill="1" applyBorder="1" applyAlignment="1" applyProtection="1">
      <alignment horizontal="right"/>
    </xf>
    <xf numFmtId="173" fontId="43" fillId="6" borderId="46" xfId="16" applyNumberFormat="1" applyFont="1" applyFill="1" applyBorder="1" applyAlignment="1">
      <alignment horizontal="center"/>
    </xf>
    <xf numFmtId="175" fontId="43" fillId="6" borderId="46" xfId="24" applyNumberFormat="1" applyFont="1" applyFill="1" applyBorder="1" applyAlignment="1" applyProtection="1"/>
    <xf numFmtId="175" fontId="43" fillId="6" borderId="0" xfId="24" applyNumberFormat="1" applyFont="1" applyFill="1" applyBorder="1" applyAlignment="1" applyProtection="1"/>
    <xf numFmtId="0" fontId="45" fillId="0" borderId="2" xfId="22" applyFont="1" applyBorder="1" applyAlignment="1">
      <alignment vertical="center" wrapText="1"/>
    </xf>
    <xf numFmtId="0" fontId="47" fillId="6" borderId="7" xfId="16" applyFont="1" applyFill="1" applyBorder="1" applyAlignment="1">
      <alignment wrapText="1"/>
    </xf>
    <xf numFmtId="173" fontId="43" fillId="6" borderId="15" xfId="16" applyNumberFormat="1" applyFont="1" applyFill="1" applyBorder="1" applyAlignment="1">
      <alignment horizontal="center"/>
    </xf>
    <xf numFmtId="175" fontId="43" fillId="6" borderId="15" xfId="24" applyNumberFormat="1" applyFont="1" applyFill="1" applyBorder="1" applyAlignment="1" applyProtection="1">
      <alignment horizontal="right"/>
    </xf>
    <xf numFmtId="175" fontId="43" fillId="6" borderId="73" xfId="24" applyNumberFormat="1" applyFont="1" applyFill="1" applyBorder="1" applyAlignment="1" applyProtection="1">
      <alignment horizontal="right"/>
    </xf>
    <xf numFmtId="175" fontId="43" fillId="6" borderId="41" xfId="24" applyNumberFormat="1" applyFont="1" applyFill="1" applyBorder="1" applyAlignment="1" applyProtection="1"/>
    <xf numFmtId="175" fontId="43" fillId="6" borderId="53" xfId="24" applyNumberFormat="1" applyFont="1" applyFill="1" applyBorder="1" applyAlignment="1" applyProtection="1">
      <alignment horizontal="right"/>
    </xf>
    <xf numFmtId="0" fontId="66" fillId="0" borderId="0" xfId="37" applyFont="1" applyAlignment="1" applyProtection="1">
      <alignment horizontal="center" vertical="center"/>
      <protection locked="0"/>
    </xf>
    <xf numFmtId="0" fontId="66" fillId="0" borderId="0" xfId="37" applyFont="1" applyProtection="1">
      <protection locked="0"/>
    </xf>
    <xf numFmtId="178" fontId="66" fillId="0" borderId="0" xfId="37" applyNumberFormat="1" applyFont="1" applyProtection="1">
      <protection locked="0"/>
    </xf>
    <xf numFmtId="0" fontId="68" fillId="0" borderId="7" xfId="37" applyFont="1" applyBorder="1" applyAlignment="1">
      <alignment horizontal="center" vertical="center" wrapText="1"/>
    </xf>
    <xf numFmtId="0" fontId="68" fillId="0" borderId="7" xfId="37" applyFont="1" applyBorder="1" applyAlignment="1" applyProtection="1">
      <alignment horizontal="center" vertical="center" wrapText="1"/>
      <protection locked="0"/>
    </xf>
    <xf numFmtId="0" fontId="69" fillId="0" borderId="10" xfId="37" applyFont="1" applyBorder="1" applyAlignment="1">
      <alignment horizontal="center" vertical="center" wrapText="1"/>
    </xf>
    <xf numFmtId="0" fontId="69" fillId="0" borderId="15" xfId="37" applyFont="1" applyBorder="1" applyAlignment="1">
      <alignment horizontal="center" vertical="center" wrapText="1"/>
    </xf>
    <xf numFmtId="0" fontId="69" fillId="0" borderId="11" xfId="37" applyFont="1" applyBorder="1" applyAlignment="1">
      <alignment horizontal="center" vertical="center" wrapText="1"/>
    </xf>
    <xf numFmtId="170" fontId="69" fillId="0" borderId="15" xfId="37" applyNumberFormat="1" applyFont="1" applyBorder="1" applyAlignment="1">
      <alignment horizontal="center" vertical="center" wrapText="1"/>
    </xf>
    <xf numFmtId="170" fontId="69" fillId="0" borderId="11" xfId="37" applyNumberFormat="1" applyFont="1" applyBorder="1" applyAlignment="1">
      <alignment horizontal="center" vertical="center" wrapText="1"/>
    </xf>
    <xf numFmtId="170" fontId="69" fillId="0" borderId="11" xfId="37" applyNumberFormat="1" applyFont="1" applyBorder="1" applyAlignment="1" applyProtection="1">
      <alignment horizontal="right" vertical="center" wrapText="1"/>
      <protection locked="0"/>
    </xf>
    <xf numFmtId="170" fontId="69" fillId="0" borderId="13" xfId="37" applyNumberFormat="1" applyFont="1" applyBorder="1" applyAlignment="1" applyProtection="1">
      <alignment horizontal="right" vertical="center" wrapText="1"/>
      <protection locked="0"/>
    </xf>
    <xf numFmtId="3" fontId="66" fillId="0" borderId="18" xfId="37" applyNumberFormat="1" applyFont="1" applyBorder="1" applyAlignment="1">
      <alignment horizontal="center" vertical="center"/>
    </xf>
    <xf numFmtId="178" fontId="66" fillId="0" borderId="18" xfId="37" applyNumberFormat="1" applyFont="1" applyBorder="1" applyAlignment="1">
      <alignment horizontal="center"/>
    </xf>
    <xf numFmtId="170" fontId="66" fillId="0" borderId="18" xfId="37" applyNumberFormat="1" applyFont="1" applyBorder="1" applyAlignment="1">
      <alignment horizontal="center"/>
    </xf>
    <xf numFmtId="0" fontId="66" fillId="0" borderId="18" xfId="37" applyFont="1" applyBorder="1" applyAlignment="1" applyProtection="1">
      <alignment horizontal="right"/>
      <protection locked="0"/>
    </xf>
    <xf numFmtId="170" fontId="66" fillId="0" borderId="48" xfId="37" applyNumberFormat="1" applyFont="1" applyBorder="1" applyAlignment="1" applyProtection="1">
      <alignment horizontal="right"/>
      <protection locked="0"/>
    </xf>
    <xf numFmtId="0" fontId="70" fillId="0" borderId="0" xfId="37" applyFont="1" applyProtection="1">
      <protection locked="0"/>
    </xf>
    <xf numFmtId="0" fontId="66" fillId="0" borderId="11" xfId="37" applyFont="1" applyBorder="1" applyProtection="1">
      <protection locked="0"/>
    </xf>
    <xf numFmtId="0" fontId="66" fillId="0" borderId="11" xfId="37" applyFont="1" applyBorder="1" applyAlignment="1" applyProtection="1">
      <alignment horizontal="left" vertical="center"/>
      <protection locked="0"/>
    </xf>
    <xf numFmtId="0" fontId="67" fillId="0" borderId="7" xfId="37" applyFont="1" applyBorder="1" applyAlignment="1" applyProtection="1">
      <alignment horizontal="center" vertical="center"/>
      <protection locked="0"/>
    </xf>
    <xf numFmtId="0" fontId="67" fillId="0" borderId="1" xfId="37" applyFont="1" applyBorder="1" applyAlignment="1" applyProtection="1">
      <alignment horizontal="center" vertical="center"/>
      <protection locked="0"/>
    </xf>
    <xf numFmtId="0" fontId="66" fillId="0" borderId="2" xfId="37" applyFont="1" applyBorder="1" applyAlignment="1" applyProtection="1">
      <alignment horizontal="center" vertical="center"/>
      <protection locked="0"/>
    </xf>
    <xf numFmtId="0" fontId="66" fillId="0" borderId="3" xfId="37" applyFont="1" applyBorder="1" applyAlignment="1" applyProtection="1">
      <alignment horizontal="center" vertical="center"/>
      <protection locked="0"/>
    </xf>
    <xf numFmtId="0" fontId="67" fillId="0" borderId="1" xfId="37" applyFont="1" applyBorder="1" applyAlignment="1" applyProtection="1">
      <alignment horizontal="center" vertical="center" wrapText="1"/>
      <protection locked="0"/>
    </xf>
    <xf numFmtId="0" fontId="67" fillId="0" borderId="47" xfId="37" applyFont="1" applyBorder="1" applyAlignment="1">
      <alignment horizontal="center" vertical="center"/>
    </xf>
    <xf numFmtId="0" fontId="66" fillId="0" borderId="18" xfId="37" applyFont="1" applyBorder="1" applyAlignment="1">
      <alignment horizontal="center" vertical="center"/>
    </xf>
    <xf numFmtId="0" fontId="66" fillId="0" borderId="1" xfId="37" applyFont="1" applyBorder="1" applyAlignment="1" applyProtection="1">
      <alignment horizontal="left" vertical="center" wrapText="1"/>
      <protection locked="0"/>
    </xf>
    <xf numFmtId="0" fontId="66" fillId="0" borderId="2" xfId="37" applyFont="1" applyBorder="1" applyAlignment="1" applyProtection="1">
      <alignment horizontal="left" vertical="center" wrapText="1"/>
      <protection locked="0"/>
    </xf>
    <xf numFmtId="0" fontId="66" fillId="0" borderId="3" xfId="37" applyFont="1" applyBorder="1" applyAlignment="1" applyProtection="1">
      <alignment horizontal="left" vertical="center" wrapText="1"/>
      <protection locked="0"/>
    </xf>
    <xf numFmtId="0" fontId="8" fillId="0" borderId="1" xfId="0" applyFont="1" applyBorder="1" applyAlignment="1">
      <alignment horizontal="left" vertical="center"/>
    </xf>
    <xf numFmtId="0" fontId="8" fillId="0" borderId="2" xfId="0" applyFont="1" applyBorder="1" applyAlignment="1">
      <alignment horizontal="left" vertical="center"/>
    </xf>
    <xf numFmtId="0" fontId="8" fillId="0" borderId="3" xfId="0" applyFont="1" applyBorder="1" applyAlignment="1">
      <alignment horizontal="left" vertical="center"/>
    </xf>
    <xf numFmtId="0" fontId="8" fillId="2" borderId="1" xfId="0" applyFont="1" applyFill="1" applyBorder="1" applyAlignment="1">
      <alignment horizontal="left" vertical="center"/>
    </xf>
    <xf numFmtId="0" fontId="8" fillId="2" borderId="2" xfId="0" applyFont="1" applyFill="1" applyBorder="1" applyAlignment="1">
      <alignment horizontal="left" vertical="center"/>
    </xf>
    <xf numFmtId="0" fontId="8" fillId="2" borderId="3" xfId="0" applyFont="1" applyFill="1" applyBorder="1" applyAlignment="1">
      <alignment horizontal="left" vertical="center"/>
    </xf>
    <xf numFmtId="0" fontId="10" fillId="2" borderId="1" xfId="0" applyFont="1" applyFill="1" applyBorder="1" applyAlignment="1">
      <alignment horizontal="center"/>
    </xf>
    <xf numFmtId="0" fontId="10" fillId="2" borderId="2" xfId="0" applyFont="1" applyFill="1" applyBorder="1" applyAlignment="1">
      <alignment horizontal="center"/>
    </xf>
    <xf numFmtId="0" fontId="10" fillId="2" borderId="3" xfId="0" applyFont="1" applyFill="1" applyBorder="1" applyAlignment="1">
      <alignment horizontal="center"/>
    </xf>
    <xf numFmtId="0" fontId="10" fillId="3" borderId="1" xfId="0" applyFont="1" applyFill="1" applyBorder="1" applyAlignment="1">
      <alignment horizontal="center" vertical="center" wrapText="1"/>
    </xf>
    <xf numFmtId="0" fontId="10" fillId="3" borderId="2"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1" fillId="6" borderId="1" xfId="0" applyFont="1" applyFill="1" applyBorder="1" applyAlignment="1">
      <alignment horizontal="center" vertical="center"/>
    </xf>
    <xf numFmtId="0" fontId="11" fillId="6" borderId="2" xfId="0" applyFont="1" applyFill="1" applyBorder="1" applyAlignment="1">
      <alignment horizontal="center" vertical="center"/>
    </xf>
    <xf numFmtId="0" fontId="11" fillId="6" borderId="3" xfId="0" applyFont="1" applyFill="1" applyBorder="1" applyAlignment="1">
      <alignment horizontal="center" vertical="center"/>
    </xf>
    <xf numFmtId="0" fontId="8" fillId="0" borderId="39" xfId="0" applyFont="1" applyBorder="1" applyAlignment="1">
      <alignment horizontal="left" vertical="center"/>
    </xf>
    <xf numFmtId="0" fontId="8" fillId="2" borderId="23" xfId="0" applyFont="1" applyFill="1" applyBorder="1" applyAlignment="1">
      <alignment horizontal="left" vertical="center"/>
    </xf>
    <xf numFmtId="0" fontId="8" fillId="2" borderId="37" xfId="0" applyFont="1" applyFill="1" applyBorder="1" applyAlignment="1">
      <alignment horizontal="left" vertical="center"/>
    </xf>
    <xf numFmtId="0" fontId="8" fillId="2" borderId="38" xfId="0" applyFont="1" applyFill="1" applyBorder="1" applyAlignment="1">
      <alignment horizontal="left" vertical="center"/>
    </xf>
    <xf numFmtId="0" fontId="8" fillId="0" borderId="21" xfId="0" applyFont="1" applyBorder="1" applyAlignment="1">
      <alignment horizontal="left" vertical="center"/>
    </xf>
    <xf numFmtId="0" fontId="8" fillId="0" borderId="59" xfId="0" applyFont="1" applyBorder="1" applyAlignment="1">
      <alignment horizontal="left" vertical="center"/>
    </xf>
    <xf numFmtId="0" fontId="8" fillId="0" borderId="22" xfId="0" applyFont="1" applyBorder="1" applyAlignment="1">
      <alignment horizontal="left" vertical="center"/>
    </xf>
    <xf numFmtId="0" fontId="8" fillId="2" borderId="4" xfId="0" applyFont="1" applyFill="1" applyBorder="1" applyAlignment="1">
      <alignment horizontal="left" vertical="center"/>
    </xf>
    <xf numFmtId="0" fontId="8" fillId="2" borderId="5" xfId="0" applyFont="1" applyFill="1" applyBorder="1" applyAlignment="1">
      <alignment horizontal="left" vertical="center"/>
    </xf>
    <xf numFmtId="0" fontId="8" fillId="2" borderId="61" xfId="0" applyFont="1" applyFill="1" applyBorder="1" applyAlignment="1">
      <alignment horizontal="left" vertical="center"/>
    </xf>
    <xf numFmtId="0" fontId="8" fillId="2" borderId="6" xfId="0" applyFont="1" applyFill="1" applyBorder="1" applyAlignment="1">
      <alignment horizontal="left" vertical="center"/>
    </xf>
    <xf numFmtId="0" fontId="8" fillId="2" borderId="39" xfId="0" applyFont="1" applyFill="1" applyBorder="1" applyAlignment="1">
      <alignment horizontal="left" vertical="center"/>
    </xf>
    <xf numFmtId="0" fontId="8" fillId="2" borderId="1" xfId="0" applyFont="1" applyFill="1" applyBorder="1" applyAlignment="1">
      <alignment vertical="top" wrapText="1"/>
    </xf>
    <xf numFmtId="0" fontId="8" fillId="2" borderId="2" xfId="0" applyFont="1" applyFill="1" applyBorder="1" applyAlignment="1">
      <alignment vertical="top"/>
    </xf>
    <xf numFmtId="0" fontId="8" fillId="2" borderId="3" xfId="0" applyFont="1" applyFill="1" applyBorder="1" applyAlignment="1">
      <alignment vertical="top"/>
    </xf>
    <xf numFmtId="0" fontId="32" fillId="0" borderId="1" xfId="0" applyFont="1" applyBorder="1" applyAlignment="1">
      <alignment horizontal="left" vertical="center"/>
    </xf>
    <xf numFmtId="0" fontId="32" fillId="0" borderId="2" xfId="0" applyFont="1" applyBorder="1" applyAlignment="1">
      <alignment horizontal="left" vertical="center"/>
    </xf>
    <xf numFmtId="0" fontId="32" fillId="0" borderId="39" xfId="0" applyFont="1" applyBorder="1" applyAlignment="1">
      <alignment horizontal="left" vertical="center"/>
    </xf>
    <xf numFmtId="0" fontId="32" fillId="2" borderId="1" xfId="0" applyFont="1" applyFill="1" applyBorder="1" applyAlignment="1">
      <alignment horizontal="left" vertical="center"/>
    </xf>
    <xf numFmtId="0" fontId="32" fillId="2" borderId="2" xfId="0" applyFont="1" applyFill="1" applyBorder="1" applyAlignment="1">
      <alignment horizontal="left" vertical="center"/>
    </xf>
    <xf numFmtId="0" fontId="32" fillId="2" borderId="3" xfId="0" applyFont="1" applyFill="1" applyBorder="1" applyAlignment="1">
      <alignment horizontal="left" vertical="center"/>
    </xf>
    <xf numFmtId="0" fontId="8" fillId="0" borderId="1" xfId="0" applyFont="1" applyBorder="1" applyAlignment="1">
      <alignment horizontal="left" vertical="top"/>
    </xf>
    <xf numFmtId="0" fontId="8" fillId="0" borderId="2" xfId="0" applyFont="1" applyBorder="1" applyAlignment="1">
      <alignment horizontal="left" vertical="top"/>
    </xf>
    <xf numFmtId="0" fontId="8" fillId="0" borderId="3" xfId="0" applyFont="1" applyBorder="1" applyAlignment="1">
      <alignment horizontal="left" vertical="top"/>
    </xf>
    <xf numFmtId="0" fontId="8" fillId="0" borderId="64" xfId="0" applyFont="1" applyBorder="1" applyAlignment="1">
      <alignment horizontal="left" vertical="top"/>
    </xf>
    <xf numFmtId="0" fontId="8" fillId="0" borderId="65" xfId="0" applyFont="1" applyBorder="1" applyAlignment="1">
      <alignment horizontal="left" vertical="top"/>
    </xf>
    <xf numFmtId="0" fontId="8" fillId="0" borderId="39" xfId="0" applyFont="1" applyBorder="1" applyAlignment="1">
      <alignment horizontal="left" vertical="top"/>
    </xf>
    <xf numFmtId="0" fontId="8" fillId="0" borderId="4" xfId="0" applyFont="1" applyBorder="1" applyAlignment="1">
      <alignment horizontal="left" vertical="top"/>
    </xf>
    <xf numFmtId="0" fontId="8" fillId="0" borderId="5" xfId="0" applyFont="1" applyBorder="1" applyAlignment="1">
      <alignment horizontal="left" vertical="top"/>
    </xf>
    <xf numFmtId="0" fontId="8" fillId="6" borderId="1" xfId="0" applyFont="1" applyFill="1" applyBorder="1" applyAlignment="1">
      <alignment horizontal="left" vertical="top"/>
    </xf>
    <xf numFmtId="0" fontId="8" fillId="6" borderId="2" xfId="0" applyFont="1" applyFill="1" applyBorder="1" applyAlignment="1">
      <alignment horizontal="left" vertical="top"/>
    </xf>
    <xf numFmtId="0" fontId="8" fillId="6" borderId="3" xfId="0" applyFont="1" applyFill="1" applyBorder="1" applyAlignment="1">
      <alignment horizontal="left" vertical="top"/>
    </xf>
    <xf numFmtId="0" fontId="9" fillId="0" borderId="1" xfId="0" applyFont="1" applyBorder="1" applyAlignment="1">
      <alignment horizontal="center"/>
    </xf>
    <xf numFmtId="0" fontId="9" fillId="0" borderId="3" xfId="0" applyFont="1" applyBorder="1" applyAlignment="1">
      <alignment horizontal="center"/>
    </xf>
    <xf numFmtId="0" fontId="8" fillId="2" borderId="19" xfId="0" applyFont="1" applyFill="1" applyBorder="1" applyAlignment="1">
      <alignment horizontal="left" vertical="top"/>
    </xf>
    <xf numFmtId="0" fontId="8" fillId="2" borderId="20" xfId="0" applyFont="1" applyFill="1" applyBorder="1" applyAlignment="1">
      <alignment horizontal="left" vertical="top"/>
    </xf>
    <xf numFmtId="0" fontId="8" fillId="2" borderId="25" xfId="0" applyFont="1" applyFill="1" applyBorder="1" applyAlignment="1">
      <alignment horizontal="left" vertical="top"/>
    </xf>
    <xf numFmtId="4" fontId="14" fillId="4" borderId="26" xfId="0" applyNumberFormat="1" applyFont="1" applyFill="1" applyBorder="1" applyAlignment="1">
      <alignment horizontal="center" vertical="center" wrapText="1"/>
    </xf>
    <xf numFmtId="4" fontId="14" fillId="4" borderId="27" xfId="0" applyNumberFormat="1" applyFont="1" applyFill="1" applyBorder="1" applyAlignment="1">
      <alignment horizontal="center" vertical="center" wrapText="1"/>
    </xf>
    <xf numFmtId="4" fontId="14" fillId="4" borderId="30" xfId="0" applyNumberFormat="1" applyFont="1" applyFill="1" applyBorder="1" applyAlignment="1">
      <alignment horizontal="center" vertical="center" wrapText="1"/>
    </xf>
    <xf numFmtId="4" fontId="14" fillId="4" borderId="0" xfId="0" applyNumberFormat="1" applyFont="1" applyFill="1" applyAlignment="1">
      <alignment horizontal="center" vertical="center" wrapText="1"/>
    </xf>
    <xf numFmtId="4" fontId="14" fillId="4" borderId="19" xfId="0" applyNumberFormat="1" applyFont="1" applyFill="1" applyBorder="1" applyAlignment="1">
      <alignment horizontal="center" vertical="center" wrapText="1"/>
    </xf>
    <xf numFmtId="4" fontId="14" fillId="4" borderId="20" xfId="0" applyNumberFormat="1" applyFont="1" applyFill="1" applyBorder="1" applyAlignment="1">
      <alignment horizontal="center" vertical="center" wrapText="1"/>
    </xf>
    <xf numFmtId="4" fontId="14" fillId="4" borderId="23" xfId="0" applyNumberFormat="1" applyFont="1" applyFill="1" applyBorder="1" applyAlignment="1">
      <alignment horizontal="center" vertical="center" wrapText="1"/>
    </xf>
    <xf numFmtId="4" fontId="14" fillId="4" borderId="28" xfId="0" applyNumberFormat="1" applyFont="1" applyFill="1" applyBorder="1" applyAlignment="1">
      <alignment horizontal="center" vertical="center" wrapText="1"/>
    </xf>
    <xf numFmtId="4" fontId="14" fillId="4" borderId="24" xfId="0" applyNumberFormat="1" applyFont="1" applyFill="1" applyBorder="1" applyAlignment="1">
      <alignment horizontal="center" vertical="center" wrapText="1"/>
    </xf>
    <xf numFmtId="4" fontId="14" fillId="4" borderId="31" xfId="0" applyNumberFormat="1" applyFont="1" applyFill="1" applyBorder="1" applyAlignment="1">
      <alignment horizontal="center" vertical="center" wrapText="1"/>
    </xf>
    <xf numFmtId="4" fontId="14" fillId="4" borderId="21" xfId="0" applyNumberFormat="1" applyFont="1" applyFill="1" applyBorder="1" applyAlignment="1">
      <alignment horizontal="center" vertical="center" wrapText="1"/>
    </xf>
    <xf numFmtId="4" fontId="14" fillId="4" borderId="22" xfId="0" applyNumberFormat="1" applyFont="1" applyFill="1" applyBorder="1" applyAlignment="1">
      <alignment horizontal="center" vertical="center" wrapText="1"/>
    </xf>
    <xf numFmtId="0" fontId="35" fillId="0" borderId="26" xfId="15" applyFont="1" applyBorder="1" applyAlignment="1" applyProtection="1">
      <alignment horizontal="center" vertical="center" wrapText="1"/>
      <protection locked="0"/>
    </xf>
    <xf numFmtId="0" fontId="35" fillId="0" borderId="27" xfId="15" applyFont="1" applyBorder="1" applyAlignment="1" applyProtection="1">
      <alignment horizontal="center" vertical="center"/>
      <protection locked="0"/>
    </xf>
    <xf numFmtId="0" fontId="35" fillId="0" borderId="35" xfId="15" applyFont="1" applyBorder="1" applyAlignment="1" applyProtection="1">
      <alignment horizontal="center" vertical="center"/>
      <protection locked="0"/>
    </xf>
    <xf numFmtId="0" fontId="35" fillId="0" borderId="30" xfId="15" applyFont="1" applyBorder="1" applyAlignment="1" applyProtection="1">
      <alignment horizontal="center" vertical="center"/>
      <protection locked="0"/>
    </xf>
    <xf numFmtId="0" fontId="35" fillId="0" borderId="0" xfId="15" applyFont="1" applyAlignment="1" applyProtection="1">
      <alignment horizontal="center" vertical="center"/>
      <protection locked="0"/>
    </xf>
    <xf numFmtId="0" fontId="35" fillId="0" borderId="41" xfId="15" applyFont="1" applyBorder="1" applyAlignment="1" applyProtection="1">
      <alignment horizontal="center" vertical="center"/>
      <protection locked="0"/>
    </xf>
    <xf numFmtId="0" fontId="35" fillId="0" borderId="19" xfId="15" applyFont="1" applyBorder="1" applyAlignment="1" applyProtection="1">
      <alignment horizontal="center" vertical="center"/>
      <protection locked="0"/>
    </xf>
    <xf numFmtId="0" fontId="35" fillId="0" borderId="20" xfId="15" applyFont="1" applyBorder="1" applyAlignment="1" applyProtection="1">
      <alignment horizontal="center" vertical="center"/>
      <protection locked="0"/>
    </xf>
    <xf numFmtId="0" fontId="35" fillId="0" borderId="25" xfId="15" applyFont="1" applyBorder="1" applyAlignment="1" applyProtection="1">
      <alignment horizontal="center" vertical="center"/>
      <protection locked="0"/>
    </xf>
    <xf numFmtId="0" fontId="10" fillId="0" borderId="42" xfId="23" applyFont="1" applyBorder="1" applyAlignment="1">
      <alignment horizontal="center" vertical="center"/>
    </xf>
    <xf numFmtId="0" fontId="10" fillId="0" borderId="74" xfId="23" applyFont="1" applyBorder="1" applyAlignment="1">
      <alignment horizontal="center" vertical="center"/>
    </xf>
    <xf numFmtId="0" fontId="10" fillId="0" borderId="33" xfId="23" applyFont="1" applyBorder="1" applyAlignment="1">
      <alignment horizontal="center" vertical="center"/>
    </xf>
    <xf numFmtId="0" fontId="10" fillId="0" borderId="24" xfId="22" applyFont="1" applyBorder="1" applyAlignment="1">
      <alignment horizontal="left" vertical="center"/>
    </xf>
    <xf numFmtId="0" fontId="10" fillId="0" borderId="72" xfId="22" applyFont="1" applyBorder="1" applyAlignment="1">
      <alignment horizontal="left" vertical="center"/>
    </xf>
    <xf numFmtId="0" fontId="10" fillId="0" borderId="31" xfId="22" applyFont="1" applyBorder="1" applyAlignment="1">
      <alignment horizontal="left" vertical="center"/>
    </xf>
    <xf numFmtId="2" fontId="22" fillId="0" borderId="20" xfId="17" applyNumberFormat="1" applyFont="1" applyBorder="1" applyAlignment="1" applyProtection="1">
      <alignment horizontal="left" vertical="center" wrapText="1"/>
      <protection locked="0"/>
    </xf>
    <xf numFmtId="0" fontId="3" fillId="0" borderId="62" xfId="16" applyBorder="1" applyAlignment="1" applyProtection="1">
      <alignment horizontal="center"/>
      <protection locked="0"/>
    </xf>
    <xf numFmtId="0" fontId="3" fillId="0" borderId="53" xfId="16" applyBorder="1" applyAlignment="1" applyProtection="1">
      <alignment horizontal="center"/>
      <protection locked="0"/>
    </xf>
    <xf numFmtId="0" fontId="3" fillId="0" borderId="70" xfId="16" applyBorder="1" applyAlignment="1" applyProtection="1">
      <alignment horizontal="center"/>
      <protection locked="0"/>
    </xf>
    <xf numFmtId="0" fontId="42" fillId="0" borderId="26" xfId="15" applyFont="1" applyBorder="1" applyAlignment="1" applyProtection="1">
      <alignment horizontal="center" vertical="center" wrapText="1"/>
      <protection locked="0"/>
    </xf>
    <xf numFmtId="0" fontId="42" fillId="0" borderId="27" xfId="15" applyFont="1" applyBorder="1" applyAlignment="1" applyProtection="1">
      <alignment horizontal="center" wrapText="1"/>
      <protection locked="0"/>
    </xf>
    <xf numFmtId="0" fontId="21" fillId="0" borderId="43" xfId="16" applyFont="1" applyBorder="1" applyAlignment="1">
      <alignment horizontal="center" vertical="center"/>
    </xf>
    <xf numFmtId="0" fontId="21" fillId="0" borderId="45" xfId="16" applyFont="1" applyBorder="1" applyAlignment="1">
      <alignment horizontal="center" vertical="center"/>
    </xf>
    <xf numFmtId="0" fontId="21" fillId="0" borderId="8" xfId="16" applyFont="1" applyBorder="1" applyAlignment="1">
      <alignment horizontal="center" vertical="center" wrapText="1"/>
    </xf>
    <xf numFmtId="0" fontId="21" fillId="0" borderId="49" xfId="16" applyFont="1" applyBorder="1" applyAlignment="1">
      <alignment horizontal="center" vertical="center" wrapText="1"/>
    </xf>
    <xf numFmtId="0" fontId="21" fillId="0" borderId="55" xfId="16" applyFont="1" applyBorder="1" applyAlignment="1">
      <alignment horizontal="center" vertical="center"/>
    </xf>
    <xf numFmtId="0" fontId="21" fillId="0" borderId="56" xfId="16" applyFont="1" applyBorder="1" applyAlignment="1">
      <alignment horizontal="center" vertical="center"/>
    </xf>
    <xf numFmtId="0" fontId="21" fillId="0" borderId="43" xfId="16" applyFont="1" applyBorder="1" applyAlignment="1">
      <alignment horizontal="center" vertical="center" wrapText="1"/>
    </xf>
    <xf numFmtId="0" fontId="21" fillId="0" borderId="55" xfId="16" applyFont="1" applyBorder="1" applyAlignment="1">
      <alignment horizontal="center" vertical="center" wrapText="1"/>
    </xf>
    <xf numFmtId="0" fontId="33" fillId="0" borderId="43" xfId="16" applyFont="1" applyBorder="1" applyAlignment="1" applyProtection="1">
      <alignment horizontal="center" vertical="center" wrapText="1"/>
      <protection locked="0"/>
    </xf>
    <xf numFmtId="0" fontId="21" fillId="0" borderId="9" xfId="16" applyFont="1" applyBorder="1" applyAlignment="1" applyProtection="1">
      <alignment horizontal="center" vertical="center" wrapText="1"/>
      <protection locked="0"/>
    </xf>
    <xf numFmtId="174" fontId="48" fillId="0" borderId="56" xfId="21" applyFont="1" applyBorder="1" applyAlignment="1" applyProtection="1">
      <alignment horizontal="center"/>
      <protection locked="0"/>
    </xf>
    <xf numFmtId="174" fontId="48" fillId="0" borderId="69" xfId="21" applyFont="1" applyBorder="1" applyAlignment="1" applyProtection="1">
      <alignment horizontal="center"/>
      <protection locked="0"/>
    </xf>
    <xf numFmtId="174" fontId="48" fillId="0" borderId="16" xfId="21" applyFont="1" applyBorder="1" applyAlignment="1" applyProtection="1">
      <alignment horizontal="center"/>
      <protection locked="0"/>
    </xf>
    <xf numFmtId="174" fontId="48" fillId="0" borderId="70" xfId="21" applyFont="1" applyBorder="1" applyAlignment="1" applyProtection="1">
      <alignment horizontal="center"/>
      <protection locked="0"/>
    </xf>
    <xf numFmtId="0" fontId="65" fillId="0" borderId="26" xfId="15" applyFont="1" applyBorder="1" applyAlignment="1" applyProtection="1">
      <alignment horizontal="center" vertical="center" wrapText="1"/>
      <protection locked="0"/>
    </xf>
    <xf numFmtId="0" fontId="65" fillId="0" borderId="1" xfId="15" applyFont="1" applyBorder="1" applyAlignment="1" applyProtection="1">
      <alignment horizontal="center" vertical="center" wrapText="1"/>
      <protection locked="0"/>
    </xf>
    <xf numFmtId="0" fontId="42" fillId="0" borderId="2" xfId="15" applyFont="1" applyBorder="1" applyAlignment="1" applyProtection="1">
      <alignment horizontal="center" wrapText="1"/>
      <protection locked="0"/>
    </xf>
    <xf numFmtId="0" fontId="42" fillId="0" borderId="3" xfId="15" applyFont="1" applyBorder="1" applyAlignment="1" applyProtection="1">
      <alignment horizontal="center" wrapText="1"/>
      <protection locked="0"/>
    </xf>
    <xf numFmtId="164" fontId="10" fillId="0" borderId="56" xfId="24" applyNumberFormat="1" applyFont="1" applyFill="1" applyBorder="1" applyAlignment="1" applyProtection="1">
      <alignment horizontal="center" vertical="center"/>
      <protection locked="0"/>
    </xf>
    <xf numFmtId="164" fontId="10" fillId="0" borderId="69" xfId="24" applyNumberFormat="1" applyFont="1" applyFill="1" applyBorder="1" applyAlignment="1" applyProtection="1">
      <alignment horizontal="center" vertical="center"/>
      <protection locked="0"/>
    </xf>
    <xf numFmtId="164" fontId="10" fillId="0" borderId="16" xfId="24" applyNumberFormat="1" applyFont="1" applyFill="1" applyBorder="1" applyAlignment="1" applyProtection="1">
      <alignment horizontal="center" vertical="center"/>
      <protection locked="0"/>
    </xf>
    <xf numFmtId="164" fontId="10" fillId="0" borderId="70" xfId="24" applyNumberFormat="1" applyFont="1" applyFill="1" applyBorder="1" applyAlignment="1" applyProtection="1">
      <alignment horizontal="center" vertical="center"/>
      <protection locked="0"/>
    </xf>
    <xf numFmtId="0" fontId="12" fillId="4" borderId="21" xfId="16" applyFont="1" applyFill="1" applyBorder="1" applyAlignment="1">
      <alignment horizontal="center" vertical="top"/>
    </xf>
    <xf numFmtId="0" fontId="12" fillId="4" borderId="59" xfId="16" applyFont="1" applyFill="1" applyBorder="1" applyAlignment="1">
      <alignment horizontal="center" vertical="top"/>
    </xf>
    <xf numFmtId="0" fontId="12" fillId="4" borderId="75" xfId="16" applyFont="1" applyFill="1" applyBorder="1" applyAlignment="1">
      <alignment horizontal="center" vertical="top"/>
    </xf>
    <xf numFmtId="4" fontId="32" fillId="10" borderId="1" xfId="16" applyNumberFormat="1" applyFont="1" applyFill="1" applyBorder="1" applyAlignment="1" applyProtection="1">
      <alignment horizontal="left" vertical="center"/>
      <protection locked="0"/>
    </xf>
    <xf numFmtId="4" fontId="32" fillId="10" borderId="2" xfId="16" applyNumberFormat="1" applyFont="1" applyFill="1" applyBorder="1" applyAlignment="1" applyProtection="1">
      <alignment horizontal="left" vertical="center"/>
      <protection locked="0"/>
    </xf>
    <xf numFmtId="4" fontId="32" fillId="10" borderId="3" xfId="16" applyNumberFormat="1" applyFont="1" applyFill="1" applyBorder="1" applyAlignment="1" applyProtection="1">
      <alignment horizontal="left" vertical="center"/>
      <protection locked="0"/>
    </xf>
    <xf numFmtId="0" fontId="49" fillId="0" borderId="26" xfId="16" applyFont="1" applyBorder="1" applyAlignment="1" applyProtection="1">
      <alignment horizontal="center" vertical="center" wrapText="1"/>
      <protection locked="0"/>
    </xf>
    <xf numFmtId="0" fontId="49" fillId="0" borderId="27" xfId="16" applyFont="1" applyBorder="1" applyAlignment="1" applyProtection="1">
      <alignment horizontal="center" vertical="center" wrapText="1"/>
      <protection locked="0"/>
    </xf>
    <xf numFmtId="0" fontId="51" fillId="10" borderId="26" xfId="16" applyFont="1" applyFill="1" applyBorder="1" applyAlignment="1">
      <alignment horizontal="center" vertical="center" wrapText="1"/>
    </xf>
    <xf numFmtId="0" fontId="51" fillId="10" borderId="30" xfId="16" applyFont="1" applyFill="1" applyBorder="1" applyAlignment="1">
      <alignment horizontal="center" vertical="center" wrapText="1"/>
    </xf>
    <xf numFmtId="0" fontId="51" fillId="10" borderId="8" xfId="16" applyFont="1" applyFill="1" applyBorder="1" applyAlignment="1">
      <alignment horizontal="center" vertical="center" wrapText="1"/>
    </xf>
    <xf numFmtId="0" fontId="51" fillId="10" borderId="49" xfId="16" applyFont="1" applyFill="1" applyBorder="1" applyAlignment="1">
      <alignment horizontal="center" vertical="center" wrapText="1"/>
    </xf>
    <xf numFmtId="0" fontId="53" fillId="2" borderId="8" xfId="16" applyFont="1" applyFill="1" applyBorder="1" applyAlignment="1">
      <alignment horizontal="center"/>
    </xf>
    <xf numFmtId="0" fontId="53" fillId="2" borderId="55" xfId="16" applyFont="1" applyFill="1" applyBorder="1" applyAlignment="1">
      <alignment horizontal="center"/>
    </xf>
    <xf numFmtId="0" fontId="53" fillId="2" borderId="9" xfId="16" applyFont="1" applyFill="1" applyBorder="1" applyAlignment="1">
      <alignment horizontal="center"/>
    </xf>
    <xf numFmtId="4" fontId="14" fillId="0" borderId="14" xfId="16" applyNumberFormat="1" applyFont="1" applyBorder="1" applyAlignment="1">
      <alignment horizontal="center" vertical="center" wrapText="1"/>
    </xf>
    <xf numFmtId="4" fontId="14" fillId="0" borderId="15" xfId="16" applyNumberFormat="1" applyFont="1" applyBorder="1" applyAlignment="1">
      <alignment horizontal="center" vertical="center" wrapText="1"/>
    </xf>
    <xf numFmtId="4" fontId="14" fillId="0" borderId="10" xfId="16" applyNumberFormat="1" applyFont="1" applyBorder="1" applyAlignment="1">
      <alignment horizontal="center" vertical="center" wrapText="1"/>
    </xf>
    <xf numFmtId="4" fontId="14" fillId="0" borderId="11" xfId="16" applyNumberFormat="1" applyFont="1" applyBorder="1" applyAlignment="1">
      <alignment horizontal="center" vertical="center" wrapText="1"/>
    </xf>
    <xf numFmtId="4" fontId="14" fillId="0" borderId="45" xfId="16" applyNumberFormat="1" applyFont="1" applyBorder="1" applyAlignment="1">
      <alignment horizontal="center" vertical="center" wrapText="1"/>
    </xf>
    <xf numFmtId="4" fontId="14" fillId="0" borderId="49" xfId="16" applyNumberFormat="1" applyFont="1" applyBorder="1" applyAlignment="1">
      <alignment horizontal="center" vertical="center" wrapText="1"/>
    </xf>
    <xf numFmtId="4" fontId="14" fillId="4" borderId="12" xfId="16" applyNumberFormat="1" applyFont="1" applyFill="1" applyBorder="1" applyAlignment="1">
      <alignment horizontal="center" vertical="center" wrapText="1"/>
    </xf>
    <xf numFmtId="4" fontId="14" fillId="4" borderId="77" xfId="16" applyNumberFormat="1" applyFont="1" applyFill="1" applyBorder="1" applyAlignment="1">
      <alignment horizontal="center" vertical="center" wrapText="1"/>
    </xf>
  </cellXfs>
  <cellStyles count="38">
    <cellStyle name="Millares 10" xfId="21" xr:uid="{88A38163-20E5-4E24-BAC6-3BF3289A040B}"/>
    <cellStyle name="Millares 14" xfId="31" xr:uid="{6A9BFBAC-9AD4-4A5F-A251-736F2A17B01A}"/>
    <cellStyle name="Millares 2" xfId="29" xr:uid="{0ACC3AFC-336A-4CCB-95EE-3031C64CBA1F}"/>
    <cellStyle name="Millares 3" xfId="34" xr:uid="{DA190A24-E980-4C7A-8A10-73DE532EAF6F}"/>
    <cellStyle name="Moneda" xfId="1" builtinId="4"/>
    <cellStyle name="Moneda [0]" xfId="8" builtinId="7"/>
    <cellStyle name="Moneda 14 6" xfId="7" xr:uid="{00000000-0005-0000-0000-000002000000}"/>
    <cellStyle name="Moneda 2" xfId="19" xr:uid="{70675179-CC98-460F-99CD-9F99E1D9FA48}"/>
    <cellStyle name="Moneda 2 2" xfId="24" xr:uid="{378ED20D-71BB-407A-995E-D0465E67B8D1}"/>
    <cellStyle name="Moneda 2 3" xfId="27" xr:uid="{B54D4C4C-91B2-4B2E-B00B-6F733DDCBD24}"/>
    <cellStyle name="Moneda 3" xfId="30" xr:uid="{DD8D3E84-5F05-49ED-8851-7D973822651D}"/>
    <cellStyle name="Moneda 4" xfId="32" xr:uid="{E0E52CE7-5238-451A-8B93-F4148580E7C2}"/>
    <cellStyle name="Moneda 5" xfId="3" xr:uid="{00000000-0005-0000-0000-000003000000}"/>
    <cellStyle name="Moneda 5 2" xfId="11" xr:uid="{00000000-0005-0000-0000-000004000000}"/>
    <cellStyle name="Moneda 5 3" xfId="26" xr:uid="{9FFCED2C-E2E1-4AC0-A243-E27099332B65}"/>
    <cellStyle name="Normal" xfId="0" builtinId="0"/>
    <cellStyle name="Normal 10" xfId="5" xr:uid="{00000000-0005-0000-0000-000006000000}"/>
    <cellStyle name="Normal 11" xfId="2" xr:uid="{00000000-0005-0000-0000-000007000000}"/>
    <cellStyle name="Normal 11 2" xfId="10" xr:uid="{00000000-0005-0000-0000-000008000000}"/>
    <cellStyle name="Normal 2" xfId="4" xr:uid="{00000000-0005-0000-0000-000009000000}"/>
    <cellStyle name="Normal 2 2" xfId="13" xr:uid="{BA8E32D4-0B63-4CED-81E8-B182D3BCC575}"/>
    <cellStyle name="Normal 2 2 2" xfId="16" xr:uid="{B95ED3FB-1FF1-4B95-8AFB-958FC1D13E11}"/>
    <cellStyle name="Normal 2 3" xfId="15" xr:uid="{59352844-15B2-4966-BE27-91BAFDFF9D53}"/>
    <cellStyle name="Normal 2 4" xfId="35" xr:uid="{9EAB2646-BB83-48B7-823E-9AF09AD27CF1}"/>
    <cellStyle name="Normal 3" xfId="12" xr:uid="{3007EF38-0349-435F-990A-126585B10EF1}"/>
    <cellStyle name="Normal 3 2" xfId="18" xr:uid="{F86420F8-B03E-40F7-8009-C238B53A02EA}"/>
    <cellStyle name="Normal 3 2 2" xfId="23" xr:uid="{36008586-B67D-4165-BF5A-FC394E5EF63F}"/>
    <cellStyle name="Normal 4" xfId="33" xr:uid="{074E06D9-AA25-4CFA-9430-D191E6C49509}"/>
    <cellStyle name="Normal 5" xfId="22" xr:uid="{1A34F3CC-5C75-43E6-AA8C-F8AD0646E86D}"/>
    <cellStyle name="Normal 6" xfId="36" xr:uid="{33B52D71-C317-45EF-BE01-0688CD9E73FC}"/>
    <cellStyle name="Normal 7" xfId="37" xr:uid="{EBAC9EFD-541B-429F-A78E-C59646BD1AD7}"/>
    <cellStyle name="Normal 8 2" xfId="14" xr:uid="{6EE838CB-86B1-45D4-8947-C38D137AA264}"/>
    <cellStyle name="Normal_ACTAS PARCIALES CHAPINERO 3_BALANCE CONTRATO 335-2010 SOACHA 09-06-2011" xfId="17" xr:uid="{9DFC1F2E-E852-42D2-BAE7-37FBAE5BE42D}"/>
    <cellStyle name="Porcentaje" xfId="9" builtinId="5"/>
    <cellStyle name="Porcentaje 2" xfId="6" xr:uid="{00000000-0005-0000-0000-00000B000000}"/>
    <cellStyle name="Porcentaje 2 2" xfId="20" xr:uid="{ECAD4E49-BA0D-40A8-B2CF-E60F1320D724}"/>
    <cellStyle name="Porcentaje 2 2 2" xfId="28" xr:uid="{3715A653-C517-4751-B943-6D64C054B07B}"/>
    <cellStyle name="Porcentaje 3" xfId="25" xr:uid="{1478D501-1C94-4A8B-BEBC-9B97D4824B0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8.xml"/><Relationship Id="rId21" Type="http://schemas.openxmlformats.org/officeDocument/2006/relationships/externalLink" Target="externalLinks/externalLink12.xml"/><Relationship Id="rId42" Type="http://schemas.openxmlformats.org/officeDocument/2006/relationships/externalLink" Target="externalLinks/externalLink33.xml"/><Relationship Id="rId63" Type="http://schemas.openxmlformats.org/officeDocument/2006/relationships/externalLink" Target="externalLinks/externalLink54.xml"/><Relationship Id="rId84" Type="http://schemas.openxmlformats.org/officeDocument/2006/relationships/externalLink" Target="externalLinks/externalLink75.xml"/><Relationship Id="rId138" Type="http://schemas.openxmlformats.org/officeDocument/2006/relationships/externalLink" Target="externalLinks/externalLink129.xml"/><Relationship Id="rId107" Type="http://schemas.openxmlformats.org/officeDocument/2006/relationships/externalLink" Target="externalLinks/externalLink98.xml"/><Relationship Id="rId11" Type="http://schemas.openxmlformats.org/officeDocument/2006/relationships/externalLink" Target="externalLinks/externalLink2.xml"/><Relationship Id="rId32" Type="http://schemas.openxmlformats.org/officeDocument/2006/relationships/externalLink" Target="externalLinks/externalLink23.xml"/><Relationship Id="rId53" Type="http://schemas.openxmlformats.org/officeDocument/2006/relationships/externalLink" Target="externalLinks/externalLink44.xml"/><Relationship Id="rId74" Type="http://schemas.openxmlformats.org/officeDocument/2006/relationships/externalLink" Target="externalLinks/externalLink65.xml"/><Relationship Id="rId128" Type="http://schemas.openxmlformats.org/officeDocument/2006/relationships/externalLink" Target="externalLinks/externalLink119.xml"/><Relationship Id="rId5" Type="http://schemas.openxmlformats.org/officeDocument/2006/relationships/worksheet" Target="worksheets/sheet5.xml"/><Relationship Id="rId90" Type="http://schemas.openxmlformats.org/officeDocument/2006/relationships/externalLink" Target="externalLinks/externalLink81.xml"/><Relationship Id="rId95" Type="http://schemas.openxmlformats.org/officeDocument/2006/relationships/externalLink" Target="externalLinks/externalLink86.xml"/><Relationship Id="rId22" Type="http://schemas.openxmlformats.org/officeDocument/2006/relationships/externalLink" Target="externalLinks/externalLink13.xml"/><Relationship Id="rId27" Type="http://schemas.openxmlformats.org/officeDocument/2006/relationships/externalLink" Target="externalLinks/externalLink18.xml"/><Relationship Id="rId43" Type="http://schemas.openxmlformats.org/officeDocument/2006/relationships/externalLink" Target="externalLinks/externalLink34.xml"/><Relationship Id="rId48" Type="http://schemas.openxmlformats.org/officeDocument/2006/relationships/externalLink" Target="externalLinks/externalLink39.xml"/><Relationship Id="rId64" Type="http://schemas.openxmlformats.org/officeDocument/2006/relationships/externalLink" Target="externalLinks/externalLink55.xml"/><Relationship Id="rId69" Type="http://schemas.openxmlformats.org/officeDocument/2006/relationships/externalLink" Target="externalLinks/externalLink60.xml"/><Relationship Id="rId113" Type="http://schemas.openxmlformats.org/officeDocument/2006/relationships/externalLink" Target="externalLinks/externalLink104.xml"/><Relationship Id="rId118" Type="http://schemas.openxmlformats.org/officeDocument/2006/relationships/externalLink" Target="externalLinks/externalLink109.xml"/><Relationship Id="rId134" Type="http://schemas.openxmlformats.org/officeDocument/2006/relationships/externalLink" Target="externalLinks/externalLink125.xml"/><Relationship Id="rId139" Type="http://schemas.openxmlformats.org/officeDocument/2006/relationships/externalLink" Target="externalLinks/externalLink130.xml"/><Relationship Id="rId80" Type="http://schemas.openxmlformats.org/officeDocument/2006/relationships/externalLink" Target="externalLinks/externalLink71.xml"/><Relationship Id="rId85" Type="http://schemas.openxmlformats.org/officeDocument/2006/relationships/externalLink" Target="externalLinks/externalLink76.xml"/><Relationship Id="rId12" Type="http://schemas.openxmlformats.org/officeDocument/2006/relationships/externalLink" Target="externalLinks/externalLink3.xml"/><Relationship Id="rId17" Type="http://schemas.openxmlformats.org/officeDocument/2006/relationships/externalLink" Target="externalLinks/externalLink8.xml"/><Relationship Id="rId33" Type="http://schemas.openxmlformats.org/officeDocument/2006/relationships/externalLink" Target="externalLinks/externalLink24.xml"/><Relationship Id="rId38" Type="http://schemas.openxmlformats.org/officeDocument/2006/relationships/externalLink" Target="externalLinks/externalLink29.xml"/><Relationship Id="rId59" Type="http://schemas.openxmlformats.org/officeDocument/2006/relationships/externalLink" Target="externalLinks/externalLink50.xml"/><Relationship Id="rId103" Type="http://schemas.openxmlformats.org/officeDocument/2006/relationships/externalLink" Target="externalLinks/externalLink94.xml"/><Relationship Id="rId108" Type="http://schemas.openxmlformats.org/officeDocument/2006/relationships/externalLink" Target="externalLinks/externalLink99.xml"/><Relationship Id="rId124" Type="http://schemas.openxmlformats.org/officeDocument/2006/relationships/externalLink" Target="externalLinks/externalLink115.xml"/><Relationship Id="rId129" Type="http://schemas.openxmlformats.org/officeDocument/2006/relationships/externalLink" Target="externalLinks/externalLink120.xml"/><Relationship Id="rId54" Type="http://schemas.openxmlformats.org/officeDocument/2006/relationships/externalLink" Target="externalLinks/externalLink45.xml"/><Relationship Id="rId70" Type="http://schemas.openxmlformats.org/officeDocument/2006/relationships/externalLink" Target="externalLinks/externalLink61.xml"/><Relationship Id="rId75" Type="http://schemas.openxmlformats.org/officeDocument/2006/relationships/externalLink" Target="externalLinks/externalLink66.xml"/><Relationship Id="rId91" Type="http://schemas.openxmlformats.org/officeDocument/2006/relationships/externalLink" Target="externalLinks/externalLink82.xml"/><Relationship Id="rId96" Type="http://schemas.openxmlformats.org/officeDocument/2006/relationships/externalLink" Target="externalLinks/externalLink87.xml"/><Relationship Id="rId140" Type="http://schemas.openxmlformats.org/officeDocument/2006/relationships/theme" Target="theme/theme1.xml"/><Relationship Id="rId145"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4.xml"/><Relationship Id="rId28" Type="http://schemas.openxmlformats.org/officeDocument/2006/relationships/externalLink" Target="externalLinks/externalLink19.xml"/><Relationship Id="rId49" Type="http://schemas.openxmlformats.org/officeDocument/2006/relationships/externalLink" Target="externalLinks/externalLink40.xml"/><Relationship Id="rId114" Type="http://schemas.openxmlformats.org/officeDocument/2006/relationships/externalLink" Target="externalLinks/externalLink105.xml"/><Relationship Id="rId119" Type="http://schemas.openxmlformats.org/officeDocument/2006/relationships/externalLink" Target="externalLinks/externalLink110.xml"/><Relationship Id="rId44" Type="http://schemas.openxmlformats.org/officeDocument/2006/relationships/externalLink" Target="externalLinks/externalLink35.xml"/><Relationship Id="rId60" Type="http://schemas.openxmlformats.org/officeDocument/2006/relationships/externalLink" Target="externalLinks/externalLink51.xml"/><Relationship Id="rId65" Type="http://schemas.openxmlformats.org/officeDocument/2006/relationships/externalLink" Target="externalLinks/externalLink56.xml"/><Relationship Id="rId81" Type="http://schemas.openxmlformats.org/officeDocument/2006/relationships/externalLink" Target="externalLinks/externalLink72.xml"/><Relationship Id="rId86" Type="http://schemas.openxmlformats.org/officeDocument/2006/relationships/externalLink" Target="externalLinks/externalLink77.xml"/><Relationship Id="rId130" Type="http://schemas.openxmlformats.org/officeDocument/2006/relationships/externalLink" Target="externalLinks/externalLink121.xml"/><Relationship Id="rId135" Type="http://schemas.openxmlformats.org/officeDocument/2006/relationships/externalLink" Target="externalLinks/externalLink126.xml"/><Relationship Id="rId13" Type="http://schemas.openxmlformats.org/officeDocument/2006/relationships/externalLink" Target="externalLinks/externalLink4.xml"/><Relationship Id="rId18" Type="http://schemas.openxmlformats.org/officeDocument/2006/relationships/externalLink" Target="externalLinks/externalLink9.xml"/><Relationship Id="rId39" Type="http://schemas.openxmlformats.org/officeDocument/2006/relationships/externalLink" Target="externalLinks/externalLink30.xml"/><Relationship Id="rId109" Type="http://schemas.openxmlformats.org/officeDocument/2006/relationships/externalLink" Target="externalLinks/externalLink100.xml"/><Relationship Id="rId34" Type="http://schemas.openxmlformats.org/officeDocument/2006/relationships/externalLink" Target="externalLinks/externalLink25.xml"/><Relationship Id="rId50" Type="http://schemas.openxmlformats.org/officeDocument/2006/relationships/externalLink" Target="externalLinks/externalLink41.xml"/><Relationship Id="rId55" Type="http://schemas.openxmlformats.org/officeDocument/2006/relationships/externalLink" Target="externalLinks/externalLink46.xml"/><Relationship Id="rId76" Type="http://schemas.openxmlformats.org/officeDocument/2006/relationships/externalLink" Target="externalLinks/externalLink67.xml"/><Relationship Id="rId97" Type="http://schemas.openxmlformats.org/officeDocument/2006/relationships/externalLink" Target="externalLinks/externalLink88.xml"/><Relationship Id="rId104" Type="http://schemas.openxmlformats.org/officeDocument/2006/relationships/externalLink" Target="externalLinks/externalLink95.xml"/><Relationship Id="rId120" Type="http://schemas.openxmlformats.org/officeDocument/2006/relationships/externalLink" Target="externalLinks/externalLink111.xml"/><Relationship Id="rId125" Type="http://schemas.openxmlformats.org/officeDocument/2006/relationships/externalLink" Target="externalLinks/externalLink116.xml"/><Relationship Id="rId141" Type="http://schemas.openxmlformats.org/officeDocument/2006/relationships/styles" Target="styles.xml"/><Relationship Id="rId146" Type="http://schemas.openxmlformats.org/officeDocument/2006/relationships/customXml" Target="../customXml/item3.xml"/><Relationship Id="rId7" Type="http://schemas.openxmlformats.org/officeDocument/2006/relationships/worksheet" Target="worksheets/sheet7.xml"/><Relationship Id="rId71" Type="http://schemas.openxmlformats.org/officeDocument/2006/relationships/externalLink" Target="externalLinks/externalLink62.xml"/><Relationship Id="rId92" Type="http://schemas.openxmlformats.org/officeDocument/2006/relationships/externalLink" Target="externalLinks/externalLink83.xml"/><Relationship Id="rId2" Type="http://schemas.openxmlformats.org/officeDocument/2006/relationships/worksheet" Target="worksheets/sheet2.xml"/><Relationship Id="rId29" Type="http://schemas.openxmlformats.org/officeDocument/2006/relationships/externalLink" Target="externalLinks/externalLink20.xml"/><Relationship Id="rId24" Type="http://schemas.openxmlformats.org/officeDocument/2006/relationships/externalLink" Target="externalLinks/externalLink15.xml"/><Relationship Id="rId40" Type="http://schemas.openxmlformats.org/officeDocument/2006/relationships/externalLink" Target="externalLinks/externalLink31.xml"/><Relationship Id="rId45" Type="http://schemas.openxmlformats.org/officeDocument/2006/relationships/externalLink" Target="externalLinks/externalLink36.xml"/><Relationship Id="rId66" Type="http://schemas.openxmlformats.org/officeDocument/2006/relationships/externalLink" Target="externalLinks/externalLink57.xml"/><Relationship Id="rId87" Type="http://schemas.openxmlformats.org/officeDocument/2006/relationships/externalLink" Target="externalLinks/externalLink78.xml"/><Relationship Id="rId110" Type="http://schemas.openxmlformats.org/officeDocument/2006/relationships/externalLink" Target="externalLinks/externalLink101.xml"/><Relationship Id="rId115" Type="http://schemas.openxmlformats.org/officeDocument/2006/relationships/externalLink" Target="externalLinks/externalLink106.xml"/><Relationship Id="rId131" Type="http://schemas.openxmlformats.org/officeDocument/2006/relationships/externalLink" Target="externalLinks/externalLink122.xml"/><Relationship Id="rId136" Type="http://schemas.openxmlformats.org/officeDocument/2006/relationships/externalLink" Target="externalLinks/externalLink127.xml"/><Relationship Id="rId61" Type="http://schemas.openxmlformats.org/officeDocument/2006/relationships/externalLink" Target="externalLinks/externalLink52.xml"/><Relationship Id="rId82" Type="http://schemas.openxmlformats.org/officeDocument/2006/relationships/externalLink" Target="externalLinks/externalLink73.xml"/><Relationship Id="rId19" Type="http://schemas.openxmlformats.org/officeDocument/2006/relationships/externalLink" Target="externalLinks/externalLink10.xml"/><Relationship Id="rId14" Type="http://schemas.openxmlformats.org/officeDocument/2006/relationships/externalLink" Target="externalLinks/externalLink5.xml"/><Relationship Id="rId30" Type="http://schemas.openxmlformats.org/officeDocument/2006/relationships/externalLink" Target="externalLinks/externalLink21.xml"/><Relationship Id="rId35" Type="http://schemas.openxmlformats.org/officeDocument/2006/relationships/externalLink" Target="externalLinks/externalLink26.xml"/><Relationship Id="rId56" Type="http://schemas.openxmlformats.org/officeDocument/2006/relationships/externalLink" Target="externalLinks/externalLink47.xml"/><Relationship Id="rId77" Type="http://schemas.openxmlformats.org/officeDocument/2006/relationships/externalLink" Target="externalLinks/externalLink68.xml"/><Relationship Id="rId100" Type="http://schemas.openxmlformats.org/officeDocument/2006/relationships/externalLink" Target="externalLinks/externalLink91.xml"/><Relationship Id="rId105" Type="http://schemas.openxmlformats.org/officeDocument/2006/relationships/externalLink" Target="externalLinks/externalLink96.xml"/><Relationship Id="rId126" Type="http://schemas.openxmlformats.org/officeDocument/2006/relationships/externalLink" Target="externalLinks/externalLink117.xml"/><Relationship Id="rId8" Type="http://schemas.openxmlformats.org/officeDocument/2006/relationships/worksheet" Target="worksheets/sheet8.xml"/><Relationship Id="rId51" Type="http://schemas.openxmlformats.org/officeDocument/2006/relationships/externalLink" Target="externalLinks/externalLink42.xml"/><Relationship Id="rId72" Type="http://schemas.openxmlformats.org/officeDocument/2006/relationships/externalLink" Target="externalLinks/externalLink63.xml"/><Relationship Id="rId93" Type="http://schemas.openxmlformats.org/officeDocument/2006/relationships/externalLink" Target="externalLinks/externalLink84.xml"/><Relationship Id="rId98" Type="http://schemas.openxmlformats.org/officeDocument/2006/relationships/externalLink" Target="externalLinks/externalLink89.xml"/><Relationship Id="rId121" Type="http://schemas.openxmlformats.org/officeDocument/2006/relationships/externalLink" Target="externalLinks/externalLink112.xml"/><Relationship Id="rId142"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16.xml"/><Relationship Id="rId46" Type="http://schemas.openxmlformats.org/officeDocument/2006/relationships/externalLink" Target="externalLinks/externalLink37.xml"/><Relationship Id="rId67" Type="http://schemas.openxmlformats.org/officeDocument/2006/relationships/externalLink" Target="externalLinks/externalLink58.xml"/><Relationship Id="rId116" Type="http://schemas.openxmlformats.org/officeDocument/2006/relationships/externalLink" Target="externalLinks/externalLink107.xml"/><Relationship Id="rId137" Type="http://schemas.openxmlformats.org/officeDocument/2006/relationships/externalLink" Target="externalLinks/externalLink128.xml"/><Relationship Id="rId20" Type="http://schemas.openxmlformats.org/officeDocument/2006/relationships/externalLink" Target="externalLinks/externalLink11.xml"/><Relationship Id="rId41" Type="http://schemas.openxmlformats.org/officeDocument/2006/relationships/externalLink" Target="externalLinks/externalLink32.xml"/><Relationship Id="rId62" Type="http://schemas.openxmlformats.org/officeDocument/2006/relationships/externalLink" Target="externalLinks/externalLink53.xml"/><Relationship Id="rId83" Type="http://schemas.openxmlformats.org/officeDocument/2006/relationships/externalLink" Target="externalLinks/externalLink74.xml"/><Relationship Id="rId88" Type="http://schemas.openxmlformats.org/officeDocument/2006/relationships/externalLink" Target="externalLinks/externalLink79.xml"/><Relationship Id="rId111" Type="http://schemas.openxmlformats.org/officeDocument/2006/relationships/externalLink" Target="externalLinks/externalLink102.xml"/><Relationship Id="rId132" Type="http://schemas.openxmlformats.org/officeDocument/2006/relationships/externalLink" Target="externalLinks/externalLink123.xml"/><Relationship Id="rId15" Type="http://schemas.openxmlformats.org/officeDocument/2006/relationships/externalLink" Target="externalLinks/externalLink6.xml"/><Relationship Id="rId36" Type="http://schemas.openxmlformats.org/officeDocument/2006/relationships/externalLink" Target="externalLinks/externalLink27.xml"/><Relationship Id="rId57" Type="http://schemas.openxmlformats.org/officeDocument/2006/relationships/externalLink" Target="externalLinks/externalLink48.xml"/><Relationship Id="rId106" Type="http://schemas.openxmlformats.org/officeDocument/2006/relationships/externalLink" Target="externalLinks/externalLink97.xml"/><Relationship Id="rId127" Type="http://schemas.openxmlformats.org/officeDocument/2006/relationships/externalLink" Target="externalLinks/externalLink118.xml"/><Relationship Id="rId10" Type="http://schemas.openxmlformats.org/officeDocument/2006/relationships/externalLink" Target="externalLinks/externalLink1.xml"/><Relationship Id="rId31" Type="http://schemas.openxmlformats.org/officeDocument/2006/relationships/externalLink" Target="externalLinks/externalLink22.xml"/><Relationship Id="rId52" Type="http://schemas.openxmlformats.org/officeDocument/2006/relationships/externalLink" Target="externalLinks/externalLink43.xml"/><Relationship Id="rId73" Type="http://schemas.openxmlformats.org/officeDocument/2006/relationships/externalLink" Target="externalLinks/externalLink64.xml"/><Relationship Id="rId78" Type="http://schemas.openxmlformats.org/officeDocument/2006/relationships/externalLink" Target="externalLinks/externalLink69.xml"/><Relationship Id="rId94" Type="http://schemas.openxmlformats.org/officeDocument/2006/relationships/externalLink" Target="externalLinks/externalLink85.xml"/><Relationship Id="rId99" Type="http://schemas.openxmlformats.org/officeDocument/2006/relationships/externalLink" Target="externalLinks/externalLink90.xml"/><Relationship Id="rId101" Type="http://schemas.openxmlformats.org/officeDocument/2006/relationships/externalLink" Target="externalLinks/externalLink92.xml"/><Relationship Id="rId122" Type="http://schemas.openxmlformats.org/officeDocument/2006/relationships/externalLink" Target="externalLinks/externalLink113.xml"/><Relationship Id="rId143"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17.xml"/><Relationship Id="rId47" Type="http://schemas.openxmlformats.org/officeDocument/2006/relationships/externalLink" Target="externalLinks/externalLink38.xml"/><Relationship Id="rId68" Type="http://schemas.openxmlformats.org/officeDocument/2006/relationships/externalLink" Target="externalLinks/externalLink59.xml"/><Relationship Id="rId89" Type="http://schemas.openxmlformats.org/officeDocument/2006/relationships/externalLink" Target="externalLinks/externalLink80.xml"/><Relationship Id="rId112" Type="http://schemas.openxmlformats.org/officeDocument/2006/relationships/externalLink" Target="externalLinks/externalLink103.xml"/><Relationship Id="rId133" Type="http://schemas.openxmlformats.org/officeDocument/2006/relationships/externalLink" Target="externalLinks/externalLink124.xml"/><Relationship Id="rId16" Type="http://schemas.openxmlformats.org/officeDocument/2006/relationships/externalLink" Target="externalLinks/externalLink7.xml"/><Relationship Id="rId37" Type="http://schemas.openxmlformats.org/officeDocument/2006/relationships/externalLink" Target="externalLinks/externalLink28.xml"/><Relationship Id="rId58" Type="http://schemas.openxmlformats.org/officeDocument/2006/relationships/externalLink" Target="externalLinks/externalLink49.xml"/><Relationship Id="rId79" Type="http://schemas.openxmlformats.org/officeDocument/2006/relationships/externalLink" Target="externalLinks/externalLink70.xml"/><Relationship Id="rId102" Type="http://schemas.openxmlformats.org/officeDocument/2006/relationships/externalLink" Target="externalLinks/externalLink93.xml"/><Relationship Id="rId123" Type="http://schemas.openxmlformats.org/officeDocument/2006/relationships/externalLink" Target="externalLinks/externalLink114.xml"/><Relationship Id="rId14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126274</xdr:colOff>
      <xdr:row>1</xdr:row>
      <xdr:rowOff>125183</xdr:rowOff>
    </xdr:from>
    <xdr:to>
      <xdr:col>2</xdr:col>
      <xdr:colOff>3409012</xdr:colOff>
      <xdr:row>10</xdr:row>
      <xdr:rowOff>141514</xdr:rowOff>
    </xdr:to>
    <xdr:pic>
      <xdr:nvPicPr>
        <xdr:cNvPr id="2" name="Imagen 1">
          <a:extLst>
            <a:ext uri="{FF2B5EF4-FFF2-40B4-BE49-F238E27FC236}">
              <a16:creationId xmlns:a16="http://schemas.microsoft.com/office/drawing/2014/main" id="{1DB225A0-824E-40C1-A1DB-119FBAFDF5D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a:ext>
          </a:extLst>
        </a:blip>
        <a:stretch>
          <a:fillRect/>
        </a:stretch>
      </xdr:blipFill>
      <xdr:spPr>
        <a:xfrm>
          <a:off x="1203960" y="321126"/>
          <a:ext cx="3282738" cy="256358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126274</xdr:colOff>
      <xdr:row>1</xdr:row>
      <xdr:rowOff>125183</xdr:rowOff>
    </xdr:from>
    <xdr:to>
      <xdr:col>2</xdr:col>
      <xdr:colOff>3409012</xdr:colOff>
      <xdr:row>10</xdr:row>
      <xdr:rowOff>141514</xdr:rowOff>
    </xdr:to>
    <xdr:pic>
      <xdr:nvPicPr>
        <xdr:cNvPr id="2" name="Imagen 1">
          <a:extLst>
            <a:ext uri="{FF2B5EF4-FFF2-40B4-BE49-F238E27FC236}">
              <a16:creationId xmlns:a16="http://schemas.microsoft.com/office/drawing/2014/main" id="{09A59ADA-D43D-4A7B-992A-383AA1B1F84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a:ext>
          </a:extLst>
        </a:blip>
        <a:stretch>
          <a:fillRect/>
        </a:stretch>
      </xdr:blipFill>
      <xdr:spPr>
        <a:xfrm>
          <a:off x="1174024" y="325208"/>
          <a:ext cx="3282738" cy="258808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126274</xdr:colOff>
      <xdr:row>1</xdr:row>
      <xdr:rowOff>125183</xdr:rowOff>
    </xdr:from>
    <xdr:to>
      <xdr:col>2</xdr:col>
      <xdr:colOff>3409012</xdr:colOff>
      <xdr:row>10</xdr:row>
      <xdr:rowOff>141514</xdr:rowOff>
    </xdr:to>
    <xdr:pic>
      <xdr:nvPicPr>
        <xdr:cNvPr id="2" name="Imagen 1">
          <a:extLst>
            <a:ext uri="{FF2B5EF4-FFF2-40B4-BE49-F238E27FC236}">
              <a16:creationId xmlns:a16="http://schemas.microsoft.com/office/drawing/2014/main" id="{76F33857-9D54-4839-84DB-CA6D0740D85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a:ext>
          </a:extLst>
        </a:blip>
        <a:stretch>
          <a:fillRect/>
        </a:stretch>
      </xdr:blipFill>
      <xdr:spPr>
        <a:xfrm>
          <a:off x="1174024" y="325208"/>
          <a:ext cx="3282738" cy="258808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7</xdr:col>
      <xdr:colOff>38100</xdr:colOff>
      <xdr:row>1</xdr:row>
      <xdr:rowOff>104776</xdr:rowOff>
    </xdr:from>
    <xdr:to>
      <xdr:col>7</xdr:col>
      <xdr:colOff>1118014</xdr:colOff>
      <xdr:row>1</xdr:row>
      <xdr:rowOff>647700</xdr:rowOff>
    </xdr:to>
    <xdr:pic>
      <xdr:nvPicPr>
        <xdr:cNvPr id="2" name="2 Imagen">
          <a:extLst>
            <a:ext uri="{FF2B5EF4-FFF2-40B4-BE49-F238E27FC236}">
              <a16:creationId xmlns:a16="http://schemas.microsoft.com/office/drawing/2014/main" id="{204060DA-3C0F-4D29-90DA-B26794AEDF7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38900" y="304801"/>
          <a:ext cx="1079914" cy="5429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hgg\0bra%20552\PPTO%20ADMINISTRATIVO%20137.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1.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N:\Documents%20and%20Settings\MARTIN\A%20PPTOS%20VARIOS\ACUSTICAL\UNIANDES\UGER-0833-48_ACUSTICAS_AUDITORIO_ML_AVANCE_10-Ene-08.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N:\Documents%20and%20Settings\mao\Configuraci&#243;n%20local\Archivos%20temporales%20de%20Internet\Content.IE5\SLIR0P6R\GERARDO\universidad\INFORMATICA.ECIFUENTE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N:\Documents%20and%20Settings\Martin%20Perea\Mis%20documentos\martin%202005\A_UCMC\residencia\UCET\canalizacionsubterranea(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6.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A:\martin%202003\excel\TUNDAMA_INF_FINAL_CUADROS.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N:\Users\Silvia\AppData\Local\Microsoft\Windows\Temporary%20Internet%20Files\Content.IE5\4ZD40RDN\MP__PPTO_SAN%20IGNACIO_V-13-Jun-07_v3.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5.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60.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registraduriaco.sharepoint.com/Aquitania/Cofinanciacion/FICHAS%20Y%20FORMATOS/UNITARIOS%20GENERALE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registraduriaco.sharepoint.com/Users/Victor/AppData/Local/Microsoft/Windows/INetCache/IE/0OW8ET84/SEGUIMIENTO%20Y%20CONTROL%20SEMAN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72.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F:\PROYECTOS%202017\JRT\PRESUPUESTO%20TECNICA%20CAUCA\PRESUPUESTO%20ESTRUCTURA%20MEZANINE%20TECNYCA%20FAMILIA%20GUACHENE%20CAUCA%20061217.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7.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8.xml.rels><?xml version="1.0" encoding="UTF-8" standalone="yes"?>
<Relationships xmlns="http://schemas.openxmlformats.org/package/2006/relationships"><Relationship Id="rId2" Type="http://schemas.microsoft.com/office/2019/04/relationships/externalLinkLongPath" Target="https://registraduriaco.sharepoint.com/sites/myc/Documentos%20compartidos/Mantenimiento%20y%20Construcciones/2025/19.JFLOZANO/LA%20DORADA/ACTA-1-50%25/Users/TRAMO%20III/Desktop/Nueva%20carpeta/Documents%20and%20Settings/Adolfo%20Leon/Mis%20documentos/Mis%20documentos/ACTA%20No%2040/ACTA%20No36/CONSORCIO%20acta%20No35/Mis%20documentos/WINDOWS/TEMP/RELACI~1.XLS?C09BB72A" TargetMode="External"/><Relationship Id="rId1" Type="http://schemas.openxmlformats.org/officeDocument/2006/relationships/externalLinkPath" Target="file:///\\C09BB72A\RELACI~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80.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Andres\A&#241;o_2002\Licitaciones%202002\Bases%20y%20Prog\BASE%20035%2002.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registraduriaco.sharepoint.com/Users/Victor/Desktop/CONTRATACI&#211;N/CONTRATOS/BANCO%20AGRARIO/PROYECCCI&#211;N%20CONTRATO%20BANCO%20AGRARIO.xlsx"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registraduriaco.sharepoint.com/sites/myc/Documentos%20compartidos/Mantenimiento%20y%20Construcciones/2025/19.JFLOZANO/LA%20DORADA/ACTA-1-50%25/Users/TRAMO%20III/Desktop/Nueva%20carpeta/Users/Subtecnica.PROCOPAL/Documents/MVM/DEVIMED%20S.A/San%20Vicente/HLOPEZA/GERONA/CANTIDADES%20REPOSICION/SUBCIRCUITO%207/REDES7.xls?F8378BDD" TargetMode="External"/><Relationship Id="rId1" Type="http://schemas.openxmlformats.org/officeDocument/2006/relationships/externalLinkPath" Target="file:///\\F8378BDD\REDES7.xls"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registraduriaco.sharepoint.com/Documentos/Downloads/DA_PROCESO_13-1-102617_241551011_8263276.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6.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7.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registraduriaco.sharepoint.com/Documentos%20Ing%20Miguel/Descargas/DA_PROCESO_15-15-3384756_124002002_13968894%20(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registraduriaco.sharepoint.com/Users/User/Dropbox/ProPuesTas/2019/SELECCIONES%20ABREVIADAS/22.%20PN%20MEBOG%20SA%20MC%20055%202019+APOLO/PN%20MEBOG%20MC%20055%20DE%202019%20Word.xlsx"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N:\Documents%20and%20Settings\mao\Configuraci&#243;n%20local\Archivos%20temporales%20de%20Internet\Content.IE5\SLIR0P6R\Flujo%20de%20Fondos%20Construcci&#243;n.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registraduriaco.sharepoint.com/Users/Victor/Desktop/LENOVO/CONTRATOS/PANOPTICO/DOCUMENTOS%20CONTRACTUALES/APU/APU%20PANOPTICO%2020-02-19.xlsx"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registraduriaco.sharepoint.com/Users/USUARIO/Favorites/Dropbox/ProPuesTas/2016/Convocatoria%20P&#249;blica/CPU%20011%202016%20Fonade/CPU%20011%202016%20Word.xlsx"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registraduriaco.sharepoint.com/TEATRO%20EL%20PARQUE/INFORME%20MENSUAL/FEBRERO.xlsx"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14.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registraduriaco.sharepoint.com/documentos%20ing%20miguel/Downloads/DA_PROCESO_13-15-1904995_124002002_8646478.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registraduriaco.sharepoint.com/Aquitania/Mis%20documentos/MIKO%20EN%20EJECUCION/NUNCHIA/Cofinanciacion/FICHAS%20Y%20FORMATOS/UNITARIOS%20GENERALES.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N:\Users\Silvia\AppData\Local\Microsoft\Windows\Temporary%20Internet%20Files\Content.IE5\4ZD40RDN\MisDocumentos\MARTIN\cotizaciones\EAAB\io-296\TUNDAMA_INF_FINAL_CUADROS.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30.xml.rels><?xml version="1.0" encoding="UTF-8" standalone="yes"?>
<Relationships xmlns="http://schemas.openxmlformats.org/package/2006/relationships"><Relationship Id="rId2" Type="http://schemas.microsoft.com/office/2019/04/relationships/externalLinkLongPath" Target="https://registraduriaco.sharepoint.com/sites/myc/Documentos%20compartidos/Mantenimiento%20y%20Construcciones/2025/19.JFLOZANO/LA%20DORADA/ACTA-1-50%25/proyectos_actuales/30-PLANEACION%20CORPORATIVA%20Y%20OPERATIVA/Documents%20and%20Settings/nhacosta/Mis%20documentos/2006/PLAN-ESTRATEGICO&amp;OPERATIVOS/V2-PLAN%20ESTRATEGICO%202004-2008/Mis%20documentos/Excel/Base%20de%20Datos.xls?FC87DCFD" TargetMode="External"/><Relationship Id="rId1" Type="http://schemas.openxmlformats.org/officeDocument/2006/relationships/externalLinkPath" Target="file:///\\FC87DCFD\Base%20de%20Dato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Curva S Llanos"/>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EST0798.XLS"/>
      <sheetName val="#¡REF"/>
      <sheetName val="[EST0798.XLS]__cceficiente_sh_2"/>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Tabla"/>
      <sheetName val="#¡REF"/>
      <sheetName val="Formulario No.1 "/>
      <sheetName val="450.2P  Vía 9003"/>
      <sheetName val="632.1P "/>
      <sheetName val="630.4 Vía 9003"/>
      <sheetName val="630.6 Vía 7801"/>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ANALIS JORNAL REAL"/>
      <sheetName val="PPTO DIAGNOSTICO"/>
      <sheetName val="FORMATO PPTO DE CIERRE"/>
      <sheetName val="MATRIZ"/>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V%C3%ADnculoExternoRecuperado1"/>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Datos"/>
      <sheetName val="Compilado"/>
      <sheetName val="Base Datos"/>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Presupuesto_Via_distribuidora"/>
      <sheetName val="Presupuesto V2 "/>
      <sheetName val="Hoja5"/>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sheetName val="BASE CTO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ACUMULADO"/>
      <sheetName val="INFLA Y DEPR 2004"/>
      <sheetName val="BORRADOR"/>
      <sheetName val="ACT AXAPTA"/>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sheetName val="PRECIOS (2)"/>
      <sheetName val="A. P. U."/>
      <sheetName val="PESOS"/>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LISTA"/>
      <sheetName val="Programacion"/>
      <sheetName val="PUC"/>
      <sheetName val="PAGOS"/>
      <sheetName val="Flujo Caja"/>
      <sheetName val="51"/>
      <sheetName val="52"/>
      <sheetName val="53"/>
      <sheetName val="54"/>
      <sheetName val="55"/>
      <sheetName val="56"/>
      <sheetName val="57"/>
      <sheetName val="58"/>
      <sheetName val="59"/>
      <sheetName val="60"/>
      <sheetName val="61"/>
      <sheetName val="62"/>
      <sheetName val="65"/>
      <sheetName val="67"/>
      <sheetName val="71"/>
      <sheetName val="72"/>
      <sheetName val="73"/>
      <sheetName val="74"/>
      <sheetName val="75"/>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5"/>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VIA PRADO"/>
      <sheetName val="CUADRO  (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TRANSP"/>
      <sheetName val="RESUMEN -2"/>
      <sheetName val="RESUMEN -1"/>
      <sheetName val="DESMONTE"/>
      <sheetName val="DEMOLICION"/>
      <sheetName val="EXC.EXPL. CAN"/>
      <sheetName val="REMOC. DERRUMB"/>
      <sheetName val="TERRAPLEN"/>
      <sheetName val="PEDRAPLEN"/>
      <sheetName val="CONFORM. CALZ"/>
      <sheetName val="AFIRMADO"/>
      <sheetName val="REP. PAV.EXIS"/>
      <sheetName val="IMPRIMACION"/>
      <sheetName val="MEZCLA MDC-1"/>
      <sheetName val="CONC. HIDR"/>
      <sheetName val="EXC.VARIAS"/>
      <sheetName val="RELL.ESTR"/>
      <sheetName val="CONCRETOS"/>
      <sheetName val="BARANDAS"/>
      <sheetName val="ACERO DE PREESF."/>
      <sheetName val="JUNTAS PTES"/>
      <sheetName val="ESTR. ACERO"/>
      <sheetName val="TUBERIA REF"/>
      <sheetName val="DISIPADOR"/>
      <sheetName val="FILTROS"/>
      <sheetName val="MARCA VIAL"/>
      <sheetName val="OBRAS VARIAS"/>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4"/>
      <sheetName val="2.5"/>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terventoria"/>
      <sheetName val="CUADRILL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PRESUPUESTO LICITACIÓN SRN 001"/>
      <sheetName val="SRN_005"/>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aCCIDENTES DE 19"/>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TARIF2002"/>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FACTOR PRESTACIONAL 2008"/>
      <sheetName val="SALARIO CELADOR 2008"/>
      <sheetName val="TARIFAS DIARIO OFICIAL 2008"/>
      <sheetName val="COSTOS OFICINA"/>
      <sheetName val="COSTOS CAMPAMENTO"/>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Módulo2"/>
      <sheetName val="Módulo3"/>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Anexos"/>
      <sheetName val="Base_de_Diseño"/>
      <sheetName val="Ppto_total"/>
      <sheetName val="Resumen_tubería"/>
      <sheetName val="Tabla_4_1_Distrito_Nº1"/>
      <sheetName val="Tabla_4_2_Distrito_Nº2"/>
      <sheetName val="Tabal_4_3_Resumén_distritos"/>
      <sheetName val="Tabla_4_4_Sistemas"/>
      <sheetName val="Ppto_alcantarillado"/>
      <sheetName val="Preacta N°5"/>
      <sheetName val="resumen carcel x 16.7%"/>
      <sheetName val="resumen carcel "/>
      <sheetName val="resumen carcel con baño x 16.7%"/>
      <sheetName val="resumen carcel con baño"/>
      <sheetName val="Unitario "/>
      <sheetName val="Materiales "/>
      <sheetName val="Auxiliares "/>
      <sheetName val="Análisis de cuadrillas"/>
      <sheetName val="\Users\aljipego\Downloads\Víncu"/>
      <sheetName val="\Users\JoseGabriel\Downloads\Ví"/>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Resumen Presupuesto"/>
      <sheetName val="ACERO chele "/>
      <sheetName val="CANTIDAD DE OBRA"/>
      <sheetName val="CANT"/>
      <sheetName val="ACERO ITA "/>
      <sheetName val="CANTIDAD DE OBRA ITA"/>
      <sheetName val="ACERO "/>
      <sheetName val="LN5-CHC.4-7-SS7"/>
      <sheetName val="PD"/>
      <sheetName val="2500psi"/>
      <sheetName val="3000psi"/>
      <sheetName val="f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row r="6">
          <cell r="A6" t="str">
            <v>CO-A1</v>
          </cell>
        </row>
      </sheetData>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row r="4">
          <cell r="A4">
            <v>0</v>
          </cell>
        </row>
      </sheetData>
      <sheetData sheetId="218"/>
      <sheetData sheetId="219">
        <row r="3">
          <cell r="A3">
            <v>5.0999999999999996</v>
          </cell>
        </row>
      </sheetData>
      <sheetData sheetId="220"/>
      <sheetData sheetId="221">
        <row r="3">
          <cell r="A3">
            <v>5.0999999999999996</v>
          </cell>
        </row>
      </sheetData>
      <sheetData sheetId="222"/>
      <sheetData sheetId="223"/>
      <sheetData sheetId="224"/>
      <sheetData sheetId="225"/>
      <sheetData sheetId="226">
        <row r="1">
          <cell r="A1" t="str">
            <v>ADMINISTRACION</v>
          </cell>
        </row>
      </sheetData>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ow r="33">
          <cell r="C33">
            <v>0.77967625899280601</v>
          </cell>
        </row>
      </sheetData>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row r="2">
          <cell r="A2" t="str">
            <v>(ºF)</v>
          </cell>
        </row>
      </sheetData>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sheetData sheetId="319"/>
      <sheetData sheetId="320">
        <row r="2">
          <cell r="A2" t="str">
            <v>HOSPITAL HERNANDO MONCALEANO PERDOMO ETAPA 1</v>
          </cell>
        </row>
      </sheetData>
      <sheetData sheetId="321"/>
      <sheetData sheetId="322">
        <row r="2">
          <cell r="A2" t="str">
            <v>HOSPITAL HERNANDO MONCALEANO PERDOMO ETAPA 2 A</v>
          </cell>
        </row>
      </sheetData>
      <sheetData sheetId="323">
        <row r="2">
          <cell r="A2" t="str">
            <v>HOSPITAL HERNANDO MONCALEANO PERDOMO ETAPA 2B</v>
          </cell>
        </row>
      </sheetData>
      <sheetData sheetId="324"/>
      <sheetData sheetId="325"/>
      <sheetData sheetId="326"/>
      <sheetData sheetId="327"/>
      <sheetData sheetId="328"/>
      <sheetData sheetId="329"/>
      <sheetData sheetId="330"/>
      <sheetData sheetId="331"/>
      <sheetData sheetId="332"/>
      <sheetData sheetId="333"/>
      <sheetData sheetId="334"/>
      <sheetData sheetId="335"/>
      <sheetData sheetId="336">
        <row r="4">
          <cell r="C4" t="str">
            <v>INTERVENTORIA TECNICO ADMINISTRATIVA PARA LA CONSTRUCCION, INSTALACION DE EQUIPOS, PRUEBAS Y PUESTA EN MARCHA DEL SISTEMA DE SECTORIZACION DEL OLEODUCTO TRANSANDINO.</v>
          </cell>
        </row>
      </sheetData>
      <sheetData sheetId="337"/>
      <sheetData sheetId="338"/>
      <sheetData sheetId="339"/>
      <sheetData sheetId="340"/>
      <sheetData sheetId="341"/>
      <sheetData sheetId="342"/>
      <sheetData sheetId="343"/>
      <sheetData sheetId="344">
        <row r="34">
          <cell r="E34">
            <v>38196</v>
          </cell>
        </row>
      </sheetData>
      <sheetData sheetId="345"/>
      <sheetData sheetId="346"/>
      <sheetData sheetId="347"/>
      <sheetData sheetId="348"/>
      <sheetData sheetId="349"/>
      <sheetData sheetId="350"/>
      <sheetData sheetId="351"/>
      <sheetData sheetId="352"/>
      <sheetData sheetId="353"/>
      <sheetData sheetId="354">
        <row r="4">
          <cell r="E4" t="str">
            <v>GUPCO</v>
          </cell>
        </row>
      </sheetData>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sheetData sheetId="561"/>
      <sheetData sheetId="562"/>
      <sheetData sheetId="563"/>
      <sheetData sheetId="564"/>
      <sheetData sheetId="565">
        <row r="1">
          <cell r="A1" t="str">
            <v>INSTITUTO NACIONAL DE VIAS</v>
          </cell>
        </row>
      </sheetData>
      <sheetData sheetId="566" refreshError="1"/>
      <sheetData sheetId="567" refreshError="1"/>
      <sheetData sheetId="568" refreshError="1"/>
      <sheetData sheetId="569"/>
      <sheetData sheetId="570" refreshError="1"/>
      <sheetData sheetId="571" refreshError="1"/>
      <sheetData sheetId="572" refreshError="1"/>
      <sheetData sheetId="573">
        <row r="1">
          <cell r="A1" t="str">
            <v>ABRAZADERA DE SALIDA TIPO 1</v>
          </cell>
        </row>
      </sheetData>
      <sheetData sheetId="574" refreshError="1"/>
      <sheetData sheetId="575"/>
      <sheetData sheetId="576" refreshError="1"/>
      <sheetData sheetId="577" refreshError="1"/>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row r="1">
          <cell r="A1" t="str">
            <v>ABRAZADERA DE SALIDA TIPO 1</v>
          </cell>
        </row>
      </sheetData>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row r="168">
          <cell r="D168">
            <v>0.16</v>
          </cell>
        </row>
      </sheetData>
      <sheetData sheetId="634"/>
      <sheetData sheetId="635">
        <row r="7">
          <cell r="B7">
            <v>1</v>
          </cell>
        </row>
      </sheetData>
      <sheetData sheetId="636">
        <row r="33">
          <cell r="G33">
            <v>0.59504299999999999</v>
          </cell>
        </row>
      </sheetData>
      <sheetData sheetId="637"/>
      <sheetData sheetId="638"/>
      <sheetData sheetId="639"/>
      <sheetData sheetId="640"/>
      <sheetData sheetId="641"/>
      <sheetData sheetId="642"/>
      <sheetData sheetId="643">
        <row r="4">
          <cell r="E4" t="str">
            <v>GUPCO</v>
          </cell>
        </row>
      </sheetData>
      <sheetData sheetId="644"/>
      <sheetData sheetId="645"/>
      <sheetData sheetId="646"/>
      <sheetData sheetId="647">
        <row r="1">
          <cell r="A1" t="str">
            <v>ABRAZADERA DE SALIDA TIPO 1</v>
          </cell>
        </row>
      </sheetData>
      <sheetData sheetId="648"/>
      <sheetData sheetId="649"/>
      <sheetData sheetId="650"/>
      <sheetData sheetId="651"/>
      <sheetData sheetId="652"/>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sheetData sheetId="662"/>
      <sheetData sheetId="663"/>
      <sheetData sheetId="664"/>
      <sheetData sheetId="665"/>
      <sheetData sheetId="666"/>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refreshError="1"/>
      <sheetData sheetId="950" refreshError="1"/>
      <sheetData sheetId="951" refreshError="1"/>
      <sheetData sheetId="952"/>
      <sheetData sheetId="953"/>
      <sheetData sheetId="954"/>
      <sheetData sheetId="955"/>
      <sheetData sheetId="956"/>
      <sheetData sheetId="957"/>
      <sheetData sheetId="958"/>
      <sheetData sheetId="959"/>
      <sheetData sheetId="960" refreshError="1"/>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sheetData sheetId="992" refreshError="1"/>
      <sheetData sheetId="993" refreshError="1"/>
      <sheetData sheetId="994" refreshError="1"/>
      <sheetData sheetId="995" refreshError="1"/>
      <sheetData sheetId="996" refreshError="1"/>
      <sheetData sheetId="997" refreshError="1"/>
      <sheetData sheetId="998" refreshError="1"/>
      <sheetData sheetId="999"/>
      <sheetData sheetId="1000" refreshError="1"/>
      <sheetData sheetId="1001" refreshError="1"/>
      <sheetData sheetId="1002" refreshError="1"/>
      <sheetData sheetId="1003" refreshError="1"/>
      <sheetData sheetId="1004" refreshError="1"/>
      <sheetData sheetId="1005" refreshError="1"/>
      <sheetData sheetId="1006"/>
      <sheetData sheetId="1007" refreshError="1"/>
      <sheetData sheetId="1008" refreshError="1"/>
      <sheetData sheetId="1009" refreshError="1"/>
      <sheetData sheetId="1010"/>
      <sheetData sheetId="1011" refreshError="1"/>
      <sheetData sheetId="1012" refreshError="1"/>
      <sheetData sheetId="1013" refreshError="1"/>
      <sheetData sheetId="1014" refreshError="1"/>
      <sheetData sheetId="1015"/>
      <sheetData sheetId="1016" refreshError="1"/>
      <sheetData sheetId="1017" refreshError="1"/>
      <sheetData sheetId="1018" refreshError="1"/>
      <sheetData sheetId="1019" refreshError="1"/>
      <sheetData sheetId="1020" refreshError="1"/>
      <sheetData sheetId="1021" refreshError="1"/>
      <sheetData sheetId="1022" refreshError="1"/>
      <sheetData sheetId="1023"/>
      <sheetData sheetId="1024" refreshError="1"/>
      <sheetData sheetId="1025" refreshError="1"/>
      <sheetData sheetId="1026"/>
      <sheetData sheetId="1027"/>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sheetData sheetId="1037" refreshError="1"/>
      <sheetData sheetId="1038" refreshError="1"/>
      <sheetData sheetId="1039">
        <row r="4">
          <cell r="E4" t="str">
            <v>GUPCO</v>
          </cell>
        </row>
      </sheetData>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sheetData sheetId="1051" refreshError="1"/>
      <sheetData sheetId="1052"/>
      <sheetData sheetId="1053"/>
      <sheetData sheetId="1054"/>
      <sheetData sheetId="1055"/>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sheetData sheetId="1066"/>
      <sheetData sheetId="1067"/>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sheetData sheetId="1222"/>
      <sheetData sheetId="1223"/>
      <sheetData sheetId="1224"/>
      <sheetData sheetId="1225"/>
      <sheetData sheetId="1226"/>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sheetData sheetId="1308" refreshError="1"/>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refreshError="1"/>
      <sheetData sheetId="1338"/>
      <sheetData sheetId="1339"/>
      <sheetData sheetId="1340"/>
      <sheetData sheetId="1341" refreshError="1"/>
      <sheetData sheetId="1342"/>
      <sheetData sheetId="1343" refreshError="1"/>
      <sheetData sheetId="1344"/>
      <sheetData sheetId="1345"/>
      <sheetData sheetId="1346"/>
      <sheetData sheetId="1347"/>
      <sheetData sheetId="1348"/>
      <sheetData sheetId="1349" refreshError="1"/>
      <sheetData sheetId="1350" refreshError="1"/>
      <sheetData sheetId="1351"/>
      <sheetData sheetId="1352"/>
      <sheetData sheetId="1353" refreshError="1"/>
      <sheetData sheetId="1354"/>
      <sheetData sheetId="1355" refreshError="1"/>
      <sheetData sheetId="1356" refreshError="1"/>
      <sheetData sheetId="1357" refreshError="1"/>
      <sheetData sheetId="1358" refreshError="1"/>
      <sheetData sheetId="1359" refreshError="1"/>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refreshError="1"/>
      <sheetData sheetId="1376"/>
      <sheetData sheetId="1377"/>
      <sheetData sheetId="1378" refreshError="1"/>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refreshError="1"/>
      <sheetData sheetId="1402"/>
      <sheetData sheetId="1403"/>
      <sheetData sheetId="1404"/>
      <sheetData sheetId="1405"/>
      <sheetData sheetId="1406"/>
      <sheetData sheetId="1407"/>
      <sheetData sheetId="1408"/>
      <sheetData sheetId="1409"/>
      <sheetData sheetId="1410" refreshError="1"/>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refreshError="1"/>
      <sheetData sheetId="1429" refreshError="1"/>
      <sheetData sheetId="1430" refreshError="1"/>
      <sheetData sheetId="1431" refreshError="1"/>
      <sheetData sheetId="1432" refreshError="1"/>
      <sheetData sheetId="1433" refreshError="1"/>
      <sheetData sheetId="1434"/>
      <sheetData sheetId="1435" refreshError="1"/>
      <sheetData sheetId="1436" refreshError="1"/>
      <sheetData sheetId="1437"/>
      <sheetData sheetId="1438" refreshError="1"/>
      <sheetData sheetId="1439" refreshError="1"/>
      <sheetData sheetId="1440" refreshError="1"/>
      <sheetData sheetId="1441" refreshError="1"/>
      <sheetData sheetId="1442" refreshError="1"/>
      <sheetData sheetId="1443" refreshError="1"/>
      <sheetData sheetId="1444" refreshError="1"/>
      <sheetData sheetId="1445"/>
      <sheetData sheetId="1446"/>
      <sheetData sheetId="1447"/>
      <sheetData sheetId="1448"/>
      <sheetData sheetId="1449" refreshError="1"/>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sheetData sheetId="1813"/>
      <sheetData sheetId="1814"/>
      <sheetData sheetId="1815"/>
      <sheetData sheetId="1816"/>
      <sheetData sheetId="1817"/>
      <sheetData sheetId="1818"/>
      <sheetData sheetId="1819"/>
      <sheetData sheetId="1820"/>
      <sheetData sheetId="1821"/>
      <sheetData sheetId="1822"/>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sheetData sheetId="2035"/>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sheetData sheetId="2134"/>
      <sheetData sheetId="2135" refreshError="1"/>
      <sheetData sheetId="2136" refreshError="1"/>
      <sheetData sheetId="2137" refreshError="1"/>
      <sheetData sheetId="2138" refreshError="1"/>
      <sheetData sheetId="2139" refreshError="1"/>
      <sheetData sheetId="2140" refreshError="1"/>
      <sheetData sheetId="2141"/>
      <sheetData sheetId="2142"/>
      <sheetData sheetId="2143"/>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sheetData sheetId="2159" refreshError="1"/>
      <sheetData sheetId="2160"/>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sheetData sheetId="2194">
        <row r="1">
          <cell r="A1" t="str">
            <v>INSTITUTO NACIONAL DE VIAS</v>
          </cell>
        </row>
      </sheetData>
      <sheetData sheetId="2195"/>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ow r="1">
          <cell r="A1" t="str">
            <v>INSTITUTO NACIONAL DE VIAS</v>
          </cell>
        </row>
      </sheetData>
      <sheetData sheetId="2233"/>
      <sheetData sheetId="2234"/>
      <sheetData sheetId="2235"/>
      <sheetData sheetId="2236"/>
      <sheetData sheetId="2237"/>
      <sheetData sheetId="2238"/>
      <sheetData sheetId="2239" refreshError="1"/>
      <sheetData sheetId="2240" refreshError="1"/>
      <sheetData sheetId="2241" refreshError="1"/>
      <sheetData sheetId="2242" refreshError="1"/>
      <sheetData sheetId="2243" refreshError="1"/>
      <sheetData sheetId="2244" refreshError="1"/>
      <sheetData sheetId="2245" refreshError="1"/>
      <sheetData sheetId="2246"/>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sheetData sheetId="2256"/>
      <sheetData sheetId="2257"/>
      <sheetData sheetId="2258">
        <row r="1">
          <cell r="A1" t="str">
            <v>INSTITUTO NACIONAL DE VIAS</v>
          </cell>
        </row>
      </sheetData>
      <sheetData sheetId="2259" refreshError="1"/>
      <sheetData sheetId="2260" refreshError="1"/>
      <sheetData sheetId="2261" refreshError="1"/>
      <sheetData sheetId="2262">
        <row r="5">
          <cell r="E5" t="str">
            <v>CANTIDAD</v>
          </cell>
        </row>
      </sheetData>
      <sheetData sheetId="2263">
        <row r="5">
          <cell r="E5" t="str">
            <v>CANTIDAD</v>
          </cell>
        </row>
      </sheetData>
      <sheetData sheetId="2264">
        <row r="5">
          <cell r="E5" t="str">
            <v>CANTIDAD</v>
          </cell>
        </row>
      </sheetData>
      <sheetData sheetId="2265">
        <row r="5">
          <cell r="E5" t="str">
            <v>CANTIDAD</v>
          </cell>
        </row>
      </sheetData>
      <sheetData sheetId="2266">
        <row r="5">
          <cell r="E5" t="str">
            <v>CANTIDAD</v>
          </cell>
        </row>
      </sheetData>
      <sheetData sheetId="2267">
        <row r="5">
          <cell r="E5" t="str">
            <v>CANTIDAD</v>
          </cell>
        </row>
      </sheetData>
      <sheetData sheetId="2268">
        <row r="5">
          <cell r="E5" t="str">
            <v>CANTIDAD</v>
          </cell>
        </row>
      </sheetData>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row r="1">
          <cell r="A1" t="str">
            <v>INSTITUTO NACIONAL DE VIAS</v>
          </cell>
        </row>
      </sheetData>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sheetData sheetId="2329"/>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refreshError="1"/>
      <sheetData sheetId="2378" refreshError="1"/>
      <sheetData sheetId="2379" refreshError="1"/>
      <sheetData sheetId="2380"/>
      <sheetData sheetId="2381"/>
      <sheetData sheetId="2382"/>
      <sheetData sheetId="2383"/>
      <sheetData sheetId="2384"/>
      <sheetData sheetId="2385"/>
      <sheetData sheetId="2386"/>
      <sheetData sheetId="2387"/>
      <sheetData sheetId="2388" refreshError="1"/>
      <sheetData sheetId="2389" refreshError="1"/>
      <sheetData sheetId="2390"/>
      <sheetData sheetId="2391" refreshError="1"/>
      <sheetData sheetId="2392" refreshError="1"/>
      <sheetData sheetId="2393" refreshError="1"/>
      <sheetData sheetId="2394" refreshError="1"/>
      <sheetData sheetId="2395"/>
      <sheetData sheetId="2396"/>
      <sheetData sheetId="2397" refreshError="1"/>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refreshError="1"/>
      <sheetData sheetId="2425" refreshError="1"/>
      <sheetData sheetId="2426" refreshError="1"/>
      <sheetData sheetId="2427"/>
      <sheetData sheetId="2428" refreshError="1"/>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refreshError="1"/>
      <sheetData sheetId="2511"/>
      <sheetData sheetId="2512"/>
      <sheetData sheetId="2513"/>
      <sheetData sheetId="2514" refreshError="1"/>
      <sheetData sheetId="2515"/>
      <sheetData sheetId="2516"/>
      <sheetData sheetId="2517"/>
      <sheetData sheetId="2518"/>
      <sheetData sheetId="2519"/>
      <sheetData sheetId="2520"/>
      <sheetData sheetId="2521"/>
      <sheetData sheetId="2522"/>
      <sheetData sheetId="2523"/>
      <sheetData sheetId="2524"/>
      <sheetData sheetId="2525"/>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sheetData sheetId="2739"/>
      <sheetData sheetId="2740"/>
      <sheetData sheetId="2741"/>
      <sheetData sheetId="2742"/>
      <sheetData sheetId="2743"/>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sheetData sheetId="3347"/>
      <sheetData sheetId="3348"/>
      <sheetData sheetId="3349"/>
      <sheetData sheetId="3350"/>
      <sheetData sheetId="3351"/>
      <sheetData sheetId="3352"/>
      <sheetData sheetId="3353"/>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ow r="168">
          <cell r="D168">
            <v>0.16</v>
          </cell>
        </row>
      </sheetData>
      <sheetData sheetId="3427"/>
      <sheetData sheetId="3428">
        <row r="7">
          <cell r="B7">
            <v>1</v>
          </cell>
        </row>
      </sheetData>
      <sheetData sheetId="3429">
        <row r="33">
          <cell r="G33">
            <v>0.59504299999999999</v>
          </cell>
        </row>
      </sheetData>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row r="8">
          <cell r="A8">
            <v>2.1</v>
          </cell>
        </row>
      </sheetData>
      <sheetData sheetId="3452"/>
      <sheetData sheetId="3453">
        <row r="7">
          <cell r="B7">
            <v>1</v>
          </cell>
        </row>
      </sheetData>
      <sheetData sheetId="3454">
        <row r="33">
          <cell r="G33">
            <v>0.59504299999999999</v>
          </cell>
        </row>
      </sheetData>
      <sheetData sheetId="3455"/>
      <sheetData sheetId="3456"/>
      <sheetData sheetId="3457"/>
      <sheetData sheetId="3458"/>
      <sheetData sheetId="3459">
        <row r="3">
          <cell r="A3">
            <v>1</v>
          </cell>
        </row>
      </sheetData>
      <sheetData sheetId="3460"/>
      <sheetData sheetId="3461"/>
      <sheetData sheetId="3462"/>
      <sheetData sheetId="3463"/>
      <sheetData sheetId="3464"/>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sheetData sheetId="3506"/>
      <sheetData sheetId="3507"/>
      <sheetData sheetId="3508"/>
      <sheetData sheetId="3509"/>
      <sheetData sheetId="3510"/>
      <sheetData sheetId="3511"/>
      <sheetData sheetId="3512"/>
      <sheetData sheetId="3513"/>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row r="8">
          <cell r="A8">
            <v>2.1</v>
          </cell>
        </row>
      </sheetData>
      <sheetData sheetId="4179">
        <row r="8">
          <cell r="A8">
            <v>3.1</v>
          </cell>
        </row>
      </sheetData>
      <sheetData sheetId="4180"/>
      <sheetData sheetId="4181"/>
      <sheetData sheetId="4182"/>
      <sheetData sheetId="4183"/>
      <sheetData sheetId="4184"/>
      <sheetData sheetId="4185">
        <row r="3">
          <cell r="A3">
            <v>1</v>
          </cell>
        </row>
      </sheetData>
      <sheetData sheetId="4186"/>
      <sheetData sheetId="4187"/>
      <sheetData sheetId="4188"/>
      <sheetData sheetId="4189"/>
      <sheetData sheetId="4190"/>
      <sheetData sheetId="4191" refreshError="1"/>
      <sheetData sheetId="4192">
        <row r="1">
          <cell r="A1" t="str">
            <v>LISTADO DE INSUMOS GENERAL</v>
          </cell>
        </row>
      </sheetData>
      <sheetData sheetId="4193" refreshError="1"/>
      <sheetData sheetId="4194"/>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refreshError="1"/>
      <sheetData sheetId="4401"/>
      <sheetData sheetId="4402"/>
      <sheetData sheetId="4403" refreshError="1"/>
      <sheetData sheetId="4404" refreshError="1"/>
      <sheetData sheetId="4405" refreshError="1"/>
      <sheetData sheetId="4406" refreshError="1"/>
      <sheetData sheetId="4407"/>
      <sheetData sheetId="4408" refreshError="1"/>
      <sheetData sheetId="4409" refreshError="1"/>
      <sheetData sheetId="4410" refreshError="1"/>
      <sheetData sheetId="4411" refreshError="1"/>
      <sheetData sheetId="4412"/>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sheetData sheetId="4454"/>
      <sheetData sheetId="4455"/>
      <sheetData sheetId="4456"/>
      <sheetData sheetId="4457"/>
      <sheetData sheetId="4458"/>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refreshError="1"/>
      <sheetData sheetId="4752"/>
      <sheetData sheetId="4753" refreshError="1"/>
      <sheetData sheetId="4754" refreshError="1"/>
      <sheetData sheetId="4755" refreshError="1"/>
      <sheetData sheetId="4756" refreshError="1"/>
      <sheetData sheetId="4757"/>
      <sheetData sheetId="4758" refreshError="1"/>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sheetData sheetId="4790" refreshError="1"/>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sheetData sheetId="4837" refreshError="1"/>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refreshError="1"/>
      <sheetData sheetId="4874" refreshError="1"/>
      <sheetData sheetId="4875" refreshError="1"/>
      <sheetData sheetId="4876"/>
      <sheetData sheetId="4877"/>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sheetData sheetId="4889" refreshError="1"/>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refreshError="1"/>
      <sheetData sheetId="4903" refreshError="1"/>
      <sheetData sheetId="4904" refreshError="1"/>
      <sheetData sheetId="4905" refreshError="1"/>
      <sheetData sheetId="4906" refreshError="1"/>
      <sheetData sheetId="4907"/>
      <sheetData sheetId="4908"/>
      <sheetData sheetId="4909"/>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sheetData sheetId="4934" refreshError="1"/>
      <sheetData sheetId="4935"/>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sheetData sheetId="5045" refreshError="1"/>
      <sheetData sheetId="5046" refreshError="1"/>
      <sheetData sheetId="5047" refreshError="1"/>
      <sheetData sheetId="5048" refreshError="1"/>
      <sheetData sheetId="5049" refreshError="1"/>
      <sheetData sheetId="5050" refreshError="1"/>
      <sheetData sheetId="5051"/>
      <sheetData sheetId="5052" refreshError="1"/>
      <sheetData sheetId="5053" refreshError="1"/>
      <sheetData sheetId="5054" refreshError="1"/>
      <sheetData sheetId="5055"/>
      <sheetData sheetId="5056">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sheetData sheetId="5137"/>
      <sheetData sheetId="5138"/>
      <sheetData sheetId="5139"/>
      <sheetData sheetId="5140"/>
      <sheetData sheetId="5141"/>
      <sheetData sheetId="5142"/>
      <sheetData sheetId="5143"/>
      <sheetData sheetId="5144"/>
      <sheetData sheetId="5145" refreshError="1"/>
      <sheetData sheetId="5146" refreshError="1"/>
      <sheetData sheetId="5147" refreshError="1"/>
      <sheetData sheetId="5148" refreshError="1"/>
      <sheetData sheetId="5149" refreshError="1"/>
      <sheetData sheetId="5150" refreshError="1"/>
      <sheetData sheetId="5151" refreshError="1"/>
      <sheetData sheetId="5152">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sheetData sheetId="5247"/>
      <sheetData sheetId="5248" refreshError="1"/>
      <sheetData sheetId="5249"/>
      <sheetData sheetId="5250" refreshError="1"/>
      <sheetData sheetId="525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sheetData sheetId="5289"/>
      <sheetData sheetId="5290"/>
      <sheetData sheetId="5291"/>
      <sheetData sheetId="5292"/>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sheetData sheetId="5309"/>
      <sheetData sheetId="5310"/>
      <sheetData sheetId="5311"/>
      <sheetData sheetId="5312"/>
      <sheetData sheetId="5313"/>
      <sheetData sheetId="5314"/>
      <sheetData sheetId="5315"/>
      <sheetData sheetId="5316"/>
      <sheetData sheetId="5317"/>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refreshError="1"/>
      <sheetData sheetId="5350" refreshError="1"/>
      <sheetData sheetId="5351" refreshError="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refreshError="1"/>
      <sheetData sheetId="5426" refreshError="1"/>
      <sheetData sheetId="5427"/>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sheetData sheetId="5463"/>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sheetData sheetId="5531"/>
      <sheetData sheetId="5532" refreshError="1"/>
      <sheetData sheetId="5533" refreshError="1"/>
      <sheetData sheetId="5534"/>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sheetData sheetId="5574"/>
      <sheetData sheetId="5575"/>
      <sheetData sheetId="5576"/>
      <sheetData sheetId="5577"/>
      <sheetData sheetId="5578"/>
      <sheetData sheetId="5579"/>
      <sheetData sheetId="5580"/>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refreshError="1"/>
      <sheetData sheetId="5617" refreshError="1"/>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sheetData sheetId="5870" refreshError="1"/>
      <sheetData sheetId="5871"/>
      <sheetData sheetId="5872"/>
      <sheetData sheetId="5873"/>
      <sheetData sheetId="5874"/>
      <sheetData sheetId="5875"/>
      <sheetData sheetId="5876"/>
      <sheetData sheetId="5877"/>
      <sheetData sheetId="5878"/>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ow r="4">
          <cell r="C4" t="str">
            <v>INTERVENTORIA TECNICO ADMINISTRATIVA PARA LA CONSTRUCCION, INSTALACION DE EQUIPOS, PRUEBAS Y PUESTA EN MARCHA DEL SISTEMA DE SECTORIZACION DEL OLEODUCTO TRANSANDINO.</v>
          </cell>
        </row>
      </sheetData>
      <sheetData sheetId="5970"/>
      <sheetData sheetId="5971"/>
      <sheetData sheetId="5972"/>
      <sheetData sheetId="5973"/>
      <sheetData sheetId="5974"/>
      <sheetData sheetId="5975">
        <row r="34">
          <cell r="E34">
            <v>38196</v>
          </cell>
        </row>
      </sheetData>
      <sheetData sheetId="5976"/>
      <sheetData sheetId="5977"/>
      <sheetData sheetId="5978" refreshError="1"/>
      <sheetData sheetId="5979" refreshError="1"/>
      <sheetData sheetId="5980" refreshError="1"/>
      <sheetData sheetId="5981" refreshError="1"/>
      <sheetData sheetId="5982">
        <row r="4">
          <cell r="E4" t="str">
            <v>GUPCO</v>
          </cell>
        </row>
      </sheetData>
      <sheetData sheetId="5983"/>
      <sheetData sheetId="5984"/>
      <sheetData sheetId="5985"/>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sheetData sheetId="6075"/>
      <sheetData sheetId="6076"/>
      <sheetData sheetId="6077"/>
      <sheetData sheetId="6078"/>
      <sheetData sheetId="6079"/>
      <sheetData sheetId="6080"/>
      <sheetData sheetId="6081"/>
      <sheetData sheetId="6082" refreshError="1"/>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refreshError="1"/>
      <sheetData sheetId="6130"/>
      <sheetData sheetId="613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sheetData sheetId="6142"/>
      <sheetData sheetId="6143"/>
      <sheetData sheetId="6144"/>
      <sheetData sheetId="6145"/>
      <sheetData sheetId="6146"/>
      <sheetData sheetId="6147"/>
      <sheetData sheetId="6148"/>
      <sheetData sheetId="6149"/>
      <sheetData sheetId="6150"/>
      <sheetData sheetId="6151" refreshError="1"/>
      <sheetData sheetId="6152"/>
      <sheetData sheetId="6153"/>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refreshError="1"/>
      <sheetData sheetId="6258" refreshError="1"/>
      <sheetData sheetId="6259" refreshError="1"/>
      <sheetData sheetId="6260" refreshError="1"/>
      <sheetData sheetId="626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sheetData sheetId="6314"/>
      <sheetData sheetId="6315"/>
      <sheetData sheetId="6316"/>
      <sheetData sheetId="6317"/>
      <sheetData sheetId="6318"/>
      <sheetData sheetId="6319"/>
      <sheetData sheetId="6320"/>
      <sheetData sheetId="632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ow r="4">
          <cell r="E4" t="str">
            <v>GUPCO</v>
          </cell>
        </row>
      </sheetData>
      <sheetData sheetId="6558"/>
      <sheetData sheetId="6559"/>
      <sheetData sheetId="6560"/>
      <sheetData sheetId="6561" refreshError="1"/>
      <sheetData sheetId="6562" refreshError="1"/>
      <sheetData sheetId="6563" refreshError="1"/>
      <sheetData sheetId="6564" refreshError="1"/>
      <sheetData sheetId="6565" refreshError="1"/>
      <sheetData sheetId="6566" refreshError="1"/>
      <sheetData sheetId="6567"/>
      <sheetData sheetId="6568"/>
      <sheetData sheetId="6569" refreshError="1"/>
      <sheetData sheetId="6570"/>
      <sheetData sheetId="6571"/>
      <sheetData sheetId="6572"/>
      <sheetData sheetId="6573"/>
      <sheetData sheetId="6574"/>
      <sheetData sheetId="6575"/>
      <sheetData sheetId="6576"/>
      <sheetData sheetId="6577"/>
      <sheetData sheetId="6578"/>
      <sheetData sheetId="6579" refreshError="1"/>
      <sheetData sheetId="6580" refreshError="1"/>
      <sheetData sheetId="6581" refreshError="1"/>
      <sheetData sheetId="6582">
        <row r="2">
          <cell r="A2" t="str">
            <v>(ºF)</v>
          </cell>
        </row>
      </sheetData>
      <sheetData sheetId="6583"/>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sheetData sheetId="6595"/>
      <sheetData sheetId="6596" refreshError="1"/>
      <sheetData sheetId="6597" refreshError="1"/>
      <sheetData sheetId="6598"/>
      <sheetData sheetId="6599" refreshError="1"/>
      <sheetData sheetId="6600" refreshError="1"/>
      <sheetData sheetId="6601"/>
      <sheetData sheetId="6602" refreshError="1"/>
      <sheetData sheetId="6603"/>
      <sheetData sheetId="6604"/>
      <sheetData sheetId="6605"/>
      <sheetData sheetId="6606"/>
      <sheetData sheetId="6607"/>
      <sheetData sheetId="6608"/>
      <sheetData sheetId="6609" refreshError="1"/>
      <sheetData sheetId="6610"/>
      <sheetData sheetId="6611" refreshError="1"/>
      <sheetData sheetId="6612"/>
      <sheetData sheetId="6613" refreshError="1"/>
      <sheetData sheetId="6614" refreshError="1"/>
      <sheetData sheetId="6615" refreshError="1"/>
      <sheetData sheetId="6616"/>
      <sheetData sheetId="6617"/>
      <sheetData sheetId="6618"/>
      <sheetData sheetId="6619"/>
      <sheetData sheetId="6620"/>
      <sheetData sheetId="662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sheetData sheetId="6674"/>
      <sheetData sheetId="6675"/>
      <sheetData sheetId="6676"/>
      <sheetData sheetId="6677"/>
      <sheetData sheetId="6678"/>
      <sheetData sheetId="6679"/>
      <sheetData sheetId="6680"/>
      <sheetData sheetId="6681"/>
      <sheetData sheetId="6682"/>
      <sheetData sheetId="6683" refreshError="1"/>
      <sheetData sheetId="6684" refreshError="1"/>
      <sheetData sheetId="6685" refreshError="1"/>
      <sheetData sheetId="6686" refreshError="1"/>
      <sheetData sheetId="6687" refreshError="1"/>
      <sheetData sheetId="6688" refreshError="1"/>
      <sheetData sheetId="6689" refreshError="1"/>
      <sheetData sheetId="6690"/>
      <sheetData sheetId="6691"/>
      <sheetData sheetId="6692"/>
      <sheetData sheetId="6693"/>
      <sheetData sheetId="6694"/>
      <sheetData sheetId="6695"/>
      <sheetData sheetId="6696"/>
      <sheetData sheetId="6697"/>
      <sheetData sheetId="6698"/>
      <sheetData sheetId="6699"/>
      <sheetData sheetId="6700"/>
      <sheetData sheetId="6701" refreshError="1"/>
      <sheetData sheetId="6702" refreshError="1"/>
      <sheetData sheetId="6703" refreshError="1"/>
      <sheetData sheetId="6704" refreshError="1"/>
      <sheetData sheetId="6705" refreshError="1"/>
      <sheetData sheetId="6706"/>
      <sheetData sheetId="6707"/>
      <sheetData sheetId="6708" refreshError="1"/>
      <sheetData sheetId="6709"/>
      <sheetData sheetId="6710">
        <row r="4">
          <cell r="B4">
            <v>39886</v>
          </cell>
        </row>
      </sheetData>
      <sheetData sheetId="6711"/>
      <sheetData sheetId="6712"/>
      <sheetData sheetId="6713"/>
      <sheetData sheetId="6714"/>
      <sheetData sheetId="6715"/>
      <sheetData sheetId="6716"/>
      <sheetData sheetId="6717">
        <row r="4">
          <cell r="B4">
            <v>39886</v>
          </cell>
        </row>
      </sheetData>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refreshError="1"/>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row r="4">
          <cell r="E4" t="str">
            <v>GUPCO</v>
          </cell>
        </row>
      </sheetData>
      <sheetData sheetId="6762"/>
      <sheetData sheetId="6763"/>
      <sheetData sheetId="6764"/>
      <sheetData sheetId="6765"/>
      <sheetData sheetId="6766" refreshError="1"/>
      <sheetData sheetId="6767"/>
      <sheetData sheetId="6768"/>
      <sheetData sheetId="6769"/>
      <sheetData sheetId="6770" refreshError="1"/>
      <sheetData sheetId="677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sheetData sheetId="6845"/>
      <sheetData sheetId="6846"/>
      <sheetData sheetId="6847"/>
      <sheetData sheetId="6848">
        <row r="4">
          <cell r="E4" t="str">
            <v>GUPCO</v>
          </cell>
        </row>
      </sheetData>
      <sheetData sheetId="6849"/>
      <sheetData sheetId="6850"/>
      <sheetData sheetId="6851"/>
      <sheetData sheetId="6852"/>
      <sheetData sheetId="6853"/>
      <sheetData sheetId="6854" refreshError="1"/>
      <sheetData sheetId="6855"/>
      <sheetData sheetId="6856" refreshError="1"/>
      <sheetData sheetId="6857"/>
      <sheetData sheetId="6858" refreshError="1"/>
      <sheetData sheetId="6859" refreshError="1"/>
      <sheetData sheetId="6860" refreshError="1"/>
      <sheetData sheetId="6861" refreshError="1"/>
      <sheetData sheetId="6862"/>
      <sheetData sheetId="6863"/>
      <sheetData sheetId="6864"/>
      <sheetData sheetId="6865"/>
      <sheetData sheetId="6866"/>
      <sheetData sheetId="6867" refreshError="1"/>
      <sheetData sheetId="6868" refreshError="1"/>
      <sheetData sheetId="6869" refreshError="1"/>
      <sheetData sheetId="6870" refreshError="1"/>
      <sheetData sheetId="6871" refreshError="1"/>
      <sheetData sheetId="6872" refreshError="1"/>
      <sheetData sheetId="6873" refreshError="1"/>
      <sheetData sheetId="6874"/>
      <sheetData sheetId="6875"/>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refreshError="1"/>
      <sheetData sheetId="7002"/>
      <sheetData sheetId="7003" refreshError="1"/>
      <sheetData sheetId="7004"/>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sheetData sheetId="7020"/>
      <sheetData sheetId="702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refreshError="1"/>
      <sheetData sheetId="7060"/>
      <sheetData sheetId="7061"/>
      <sheetData sheetId="7062"/>
      <sheetData sheetId="7063"/>
      <sheetData sheetId="7064"/>
      <sheetData sheetId="7065"/>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sheetData sheetId="7137"/>
      <sheetData sheetId="7138">
        <row r="6">
          <cell r="AB6">
            <v>40179</v>
          </cell>
        </row>
      </sheetData>
      <sheetData sheetId="7139"/>
      <sheetData sheetId="7140"/>
      <sheetData sheetId="714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sheetData sheetId="7359"/>
      <sheetData sheetId="7360"/>
      <sheetData sheetId="7361" refreshError="1"/>
      <sheetData sheetId="7362" refreshError="1"/>
      <sheetData sheetId="7363" refreshError="1"/>
      <sheetData sheetId="7364" refreshError="1"/>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ow r="15">
          <cell r="B15" t="str">
            <v>ROSY ARTEAGA ORTEGA</v>
          </cell>
        </row>
      </sheetData>
      <sheetData sheetId="7501">
        <row r="15">
          <cell r="B15" t="str">
            <v>ROSY ARTEAGA ORTEGA</v>
          </cell>
        </row>
      </sheetData>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sheetData sheetId="7541"/>
      <sheetData sheetId="7542">
        <row r="2">
          <cell r="A2" t="str">
            <v>HOSPITAL HERNANDO MONCALEANO PERDOMO ETAPA 1</v>
          </cell>
        </row>
      </sheetData>
      <sheetData sheetId="7543"/>
      <sheetData sheetId="7544">
        <row r="2">
          <cell r="A2" t="str">
            <v>HOSPITAL HERNANDO MONCALEANO PERDOMO ETAPA 2 A</v>
          </cell>
        </row>
      </sheetData>
      <sheetData sheetId="7545">
        <row r="2">
          <cell r="A2" t="str">
            <v>HOSPITAL HERNANDO MONCALEANO PERDOMO ETAPA 2B</v>
          </cell>
        </row>
      </sheetData>
      <sheetData sheetId="7546"/>
      <sheetData sheetId="7547"/>
      <sheetData sheetId="7548"/>
      <sheetData sheetId="7549"/>
      <sheetData sheetId="7550"/>
      <sheetData sheetId="7551"/>
      <sheetData sheetId="7552" refreshError="1"/>
      <sheetData sheetId="7553"/>
      <sheetData sheetId="7554"/>
      <sheetData sheetId="7555" refreshError="1"/>
      <sheetData sheetId="7556">
        <row r="8">
          <cell r="D8" t="str">
            <v>M3</v>
          </cell>
        </row>
      </sheetData>
      <sheetData sheetId="7557"/>
      <sheetData sheetId="7558"/>
      <sheetData sheetId="7559"/>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CCIDENTES DE 1995 - 1996.xls]"/>
      <sheetName val="\AMV _ no borrar\PRESUPUESTOS\a"/>
      <sheetName val="\I\AMV _ no borrar\PRESUPUESTOS"/>
      <sheetName val="\G\I\AMV _ no borrar\PRESUPUEST"/>
      <sheetName val="\A\a  aaInformación GRUPO 4\A M"/>
      <sheetName val="\G\A\a  aaInformación GRUPO 4\A"/>
      <sheetName val="\Documents and Settings\Pedro "/>
      <sheetName val="\\Ing-her"/>
      <sheetName val="\\Escritorio\amv 2011\a  aaInfo"/>
      <sheetName val="\Users\cmeza\Documents\INVIAS\D"/>
      <sheetName val="\Documents and Settings\jviteri"/>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Users\Administrador\Desktop\AM"/>
      <sheetName val="\\Giovanni\administracion vial\"/>
      <sheetName val="\MONTO AGOTABLE 2010\a  aaInfor"/>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avargase\AppData\Local\M"/>
      <sheetName val="\Mini HP Enero 2015\Proyectos i"/>
      <sheetName val="\C\Users\avargase\AppData\Local"/>
      <sheetName val="\Volumes\USB PIOLIN\Escritorio\"/>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Users\USUARIO\Downloads\a  aaI"/>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SEGUIM Y REPROG MES 1 (2)"/>
      <sheetName val="#REF"/>
      <sheetName val="_aCCIDENTES_DE_1995___1996_xl_7"/>
      <sheetName val="//ccefici"/>
      <sheetName val="_aCCIDENTES_DE_1995___1996_xl_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_aCCIDENTES_DE_1995___1996_xl_8"/>
      <sheetName val="_aCCIDENTES_DE_1995___1996_xl_9"/>
      <sheetName val="_aCCIDENTES_DE_1995___1996_x_10"/>
      <sheetName val="_aCCIDENTES_DE_1995___1996_x_11"/>
      <sheetName val="_aCCIDENTES_DE_1995___1996_x_17"/>
      <sheetName val="_aCCIDENTES_DE_1995___1996_x_16"/>
      <sheetName val="_aCCIDENTES_DE_1995___1996_x_14"/>
      <sheetName val="_aCCIDENTES_DE_1995___1996_x_12"/>
      <sheetName val="_aCCIDENTES_DE_1995___1996_x_13"/>
      <sheetName val="_aCCIDENTES_DE_1995___1996_x_15"/>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Hoja2"/>
      <sheetName val="ACTA No.1 "/>
      <sheetName val="ACTA No.5"/>
      <sheetName val="ACTA MAYORES - GENERAL"/>
      <sheetName val="EQUIPOS"/>
      <sheetName val="MANO DE OBRA"/>
      <sheetName val="TRANSPORTE"/>
      <sheetName val="//d.docs.live.net/a  aaInformac"/>
      <sheetName val="Base_Muestras"/>
      <sheetName val="Formulario_N°_4"/>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STADO VÍA-CRIT.TECNICO"/>
      <sheetName val="HISTORICOS FUEL OIL EXP"/>
      <sheetName val="\E\a  aaInformación GRUPO 4\A M"/>
      <sheetName val="PU (2)"/>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G"/>
      <sheetName val="aactividad"/>
      <sheetName val="PLAN DE INVERSION ANTICIPO"/>
      <sheetName val="inv mensual"/>
      <sheetName val="borrador flujo inv"/>
      <sheetName val="social-ambiental"/>
      <sheetName val="AU"/>
      <sheetName val="DUB-823"/>
      <sheetName val="GPI 526"/>
      <sheetName val="SKJ452"/>
      <sheetName val="ITA878"/>
      <sheetName val="AEA-944"/>
      <sheetName val="XXJ617"/>
      <sheetName val="SNG_855"/>
      <sheetName val="VEA 374"/>
      <sheetName val="HFB024"/>
      <sheetName val="PAJ825"/>
      <sheetName val="PALET DEL 21 FEB AL 5 MARZ"/>
      <sheetName val="COSTOS"/>
      <sheetName val="AC2-AG96"/>
      <sheetName val="EVA"/>
      <sheetName val="AIU"/>
      <sheetName val="GENERALIDADES"/>
      <sheetName val="analisis costo horario"/>
      <sheetName val="Lista Base"/>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articulos"/>
      <sheetName val="ESTADO RED"/>
      <sheetName val="CARRETERAS"/>
      <sheetName val="GENERALIDADES "/>
      <sheetName val="Main"/>
      <sheetName val="CorpTax"/>
      <sheetName val="PAGOS"/>
      <sheetName val="CONS"/>
      <sheetName val="31"/>
      <sheetName val="SRN-005"/>
      <sheetName val="BASES"/>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Users\ANDRES FELIPE MUÑOZ\Down"/>
      <sheetName val="Tabla CONPES 3714"/>
      <sheetName val="INDIC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MAT"/>
      <sheetName val="HER"/>
      <sheetName val="PER"/>
      <sheetName val="TRANS"/>
      <sheetName val="BASE"/>
      <sheetName val="MATERIAL"/>
      <sheetName val="_aCCIDENTES_DE_1995___1996_x_18"/>
      <sheetName val="_aCCIDENTES_DE_1995___1996_x_20"/>
      <sheetName val="_aCCIDENTES_DE_1995___1996_x_19"/>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Users\LENOVO\Downloads\a  aaI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refreshError="1"/>
      <sheetData sheetId="274" refreshError="1"/>
      <sheetData sheetId="275" refreshError="1"/>
      <sheetData sheetId="276" refreshError="1"/>
      <sheetData sheetId="277"/>
      <sheetData sheetId="278"/>
      <sheetData sheetId="279"/>
      <sheetData sheetId="280"/>
      <sheetData sheetId="281"/>
      <sheetData sheetId="282"/>
      <sheetData sheetId="283"/>
      <sheetData sheetId="284"/>
      <sheetData sheetId="285"/>
      <sheetData sheetId="286" refreshError="1"/>
      <sheetData sheetId="287" refreshError="1"/>
      <sheetData sheetId="288"/>
      <sheetData sheetId="289" refreshError="1"/>
      <sheetData sheetId="290"/>
      <sheetData sheetId="291" refreshError="1"/>
      <sheetData sheetId="292" refreshError="1"/>
      <sheetData sheetId="293" refreshError="1"/>
      <sheetData sheetId="294" refreshError="1"/>
      <sheetData sheetId="295" refreshError="1"/>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refreshError="1"/>
      <sheetData sheetId="329"/>
      <sheetData sheetId="330"/>
      <sheetData sheetId="331" refreshError="1"/>
      <sheetData sheetId="332" refreshError="1"/>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efreshError="1"/>
      <sheetData sheetId="413"/>
      <sheetData sheetId="414"/>
      <sheetData sheetId="415" refreshError="1"/>
      <sheetData sheetId="416" refreshError="1"/>
      <sheetData sheetId="417"/>
      <sheetData sheetId="418" refreshError="1"/>
      <sheetData sheetId="419"/>
      <sheetData sheetId="420"/>
      <sheetData sheetId="421"/>
      <sheetData sheetId="422" refreshError="1"/>
      <sheetData sheetId="423" refreshError="1"/>
      <sheetData sheetId="424" refreshError="1"/>
      <sheetData sheetId="425" refreshError="1"/>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sheetData sheetId="711"/>
      <sheetData sheetId="712"/>
      <sheetData sheetId="713" refreshError="1"/>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sheetData sheetId="794"/>
      <sheetData sheetId="795"/>
      <sheetData sheetId="796"/>
      <sheetData sheetId="797"/>
      <sheetData sheetId="798" refreshError="1"/>
      <sheetData sheetId="799"/>
      <sheetData sheetId="800"/>
      <sheetData sheetId="801"/>
      <sheetData sheetId="802"/>
      <sheetData sheetId="803"/>
      <sheetData sheetId="804"/>
      <sheetData sheetId="805"/>
      <sheetData sheetId="806"/>
      <sheetData sheetId="807"/>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sheetData sheetId="825"/>
      <sheetData sheetId="826"/>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brr"/>
      <sheetName val="PPTO"/>
      <sheetName val="1"/>
      <sheetName val=" "/>
      <sheetName val="CORTE"/>
      <sheetName val="APU"/>
      <sheetName val="1,11"/>
      <sheetName val="1,12"/>
      <sheetName val="1,13"/>
      <sheetName val="1,14"/>
      <sheetName val="1,15"/>
      <sheetName val="1,17"/>
      <sheetName val="1,18"/>
      <sheetName val="1,19"/>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2,11"/>
      <sheetName val="2,12"/>
      <sheetName val="2,13"/>
      <sheetName val="2,14"/>
      <sheetName val="2,16"/>
      <sheetName val="2,18"/>
      <sheetName val="2,21"/>
      <sheetName val="2,27"/>
      <sheetName val="2,29"/>
      <sheetName val="2,30"/>
      <sheetName val="2,33"/>
      <sheetName val="2,34"/>
      <sheetName val="3,11"/>
      <sheetName val="3,13"/>
      <sheetName val="3,17"/>
      <sheetName val="3,18"/>
      <sheetName val="3,19"/>
      <sheetName val="3,20"/>
      <sheetName val="3,21"/>
      <sheetName val="3,22"/>
      <sheetName val="3,23"/>
      <sheetName val="Hoja1"/>
    </sheetNames>
    <sheetDataSet>
      <sheetData sheetId="0"/>
      <sheetData sheetId="1">
        <row r="1377">
          <cell r="B1377" t="str">
            <v>100</v>
          </cell>
          <cell r="E1377" t="str">
            <v/>
          </cell>
          <cell r="I1377">
            <v>0</v>
          </cell>
          <cell r="J1377">
            <v>0</v>
          </cell>
          <cell r="O1377" t="str">
            <v>Con estos hombres se hace</v>
          </cell>
          <cell r="P1377" t="str">
            <v>DD Oficial</v>
          </cell>
          <cell r="Q1377" t="str">
            <v>DD Ayudante</v>
          </cell>
          <cell r="R1377" t="str">
            <v>DD Operarios</v>
          </cell>
          <cell r="S1377" t="str">
            <v>REND.TAREA M2 / Jnl</v>
          </cell>
          <cell r="T1377" t="str">
            <v>Para un Total de</v>
          </cell>
          <cell r="U1377" t="str">
            <v>La actividad Dura</v>
          </cell>
          <cell r="V1377">
            <v>0</v>
          </cell>
        </row>
        <row r="1378">
          <cell r="B1378" t="str">
            <v>A</v>
          </cell>
          <cell r="D1378">
            <v>680.4</v>
          </cell>
          <cell r="E1378" t="str">
            <v xml:space="preserve">Paneles. Madera Triplex con Enchape en Fórmica LAMITEC Alpi Claro Ref. 1799. Subdivisión: Ranuras de saparación en "U" en Aluminio COLOR GRIS GRAFITO DE 1x1 Ver plano AD-P2-02. (DAC-12). </v>
          </cell>
          <cell r="F1378" t="str">
            <v>M2</v>
          </cell>
          <cell r="G1378">
            <v>680.4</v>
          </cell>
          <cell r="H1378">
            <v>211540</v>
          </cell>
          <cell r="I1378">
            <v>143931816</v>
          </cell>
          <cell r="J1378">
            <v>0.20526677209658076</v>
          </cell>
          <cell r="K1378">
            <v>1</v>
          </cell>
          <cell r="L1378">
            <v>203087</v>
          </cell>
          <cell r="O1378" t="b">
            <v>0</v>
          </cell>
          <cell r="P1378">
            <v>0</v>
          </cell>
          <cell r="Q1378">
            <v>0</v>
          </cell>
          <cell r="R1378">
            <v>0</v>
          </cell>
          <cell r="S1378">
            <v>0</v>
          </cell>
          <cell r="T1378">
            <v>0</v>
          </cell>
          <cell r="U1378" t="e">
            <v>#DIV/0!</v>
          </cell>
          <cell r="V1378">
            <v>0</v>
          </cell>
          <cell r="W1378">
            <v>103591.91615157221</v>
          </cell>
          <cell r="X1378">
            <v>42812.5</v>
          </cell>
          <cell r="Y1378">
            <v>65145</v>
          </cell>
          <cell r="Z1378">
            <v>0</v>
          </cell>
          <cell r="AA1378">
            <v>0</v>
          </cell>
          <cell r="AB1378">
            <v>1</v>
          </cell>
        </row>
        <row r="1379">
          <cell r="B1379">
            <v>104.7</v>
          </cell>
          <cell r="D1379">
            <v>0.36952432141897362</v>
          </cell>
          <cell r="E1379" t="str">
            <v>Triplex 18mm</v>
          </cell>
          <cell r="F1379" t="str">
            <v>lamina</v>
          </cell>
          <cell r="G1379">
            <v>0.36952432141897362</v>
          </cell>
          <cell r="H1379">
            <v>117700</v>
          </cell>
          <cell r="I1379">
            <v>43493.012631013196</v>
          </cell>
          <cell r="J1379">
            <v>6.2027080319224857E-5</v>
          </cell>
          <cell r="N1379">
            <v>251.42434829346965</v>
          </cell>
          <cell r="O1379" t="str">
            <v>Figurar y amarrar hierro</v>
          </cell>
          <cell r="S1379">
            <v>0</v>
          </cell>
          <cell r="T1379" t="str">
            <v>Jnl hombre</v>
          </cell>
          <cell r="U1379" t="str">
            <v>Dias</v>
          </cell>
          <cell r="V1379">
            <v>4.2203225449200597E-2</v>
          </cell>
        </row>
        <row r="1380">
          <cell r="B1380">
            <v>101.8</v>
          </cell>
          <cell r="D1380">
            <v>0.36952432141897362</v>
          </cell>
          <cell r="E1380" t="str">
            <v>Formica ref 1799</v>
          </cell>
          <cell r="F1380" t="str">
            <v>lamina</v>
          </cell>
          <cell r="G1380">
            <v>0.36952432141897362</v>
          </cell>
          <cell r="H1380">
            <v>90600</v>
          </cell>
          <cell r="I1380">
            <v>33478.903520559012</v>
          </cell>
          <cell r="J1380">
            <v>4.7745569047763572E-5</v>
          </cell>
          <cell r="N1380">
            <v>251.42434829346965</v>
          </cell>
          <cell r="O1380" t="str">
            <v>Encofrar</v>
          </cell>
          <cell r="S1380">
            <v>0</v>
          </cell>
          <cell r="V1380">
            <v>3.248608518009833E-2</v>
          </cell>
        </row>
        <row r="1381">
          <cell r="B1381">
            <v>103.1</v>
          </cell>
          <cell r="D1381">
            <v>0.3</v>
          </cell>
          <cell r="E1381" t="str">
            <v>Pegante PL 285</v>
          </cell>
          <cell r="F1381" t="str">
            <v>gl</v>
          </cell>
          <cell r="G1381">
            <v>0.3</v>
          </cell>
          <cell r="H1381">
            <v>35800</v>
          </cell>
          <cell r="I1381">
            <v>10740</v>
          </cell>
          <cell r="J1381">
            <v>1.5316732558403051E-5</v>
          </cell>
          <cell r="N1381">
            <v>204.11999999999998</v>
          </cell>
          <cell r="O1381" t="str">
            <v>Fundir</v>
          </cell>
          <cell r="S1381">
            <v>0</v>
          </cell>
          <cell r="V1381">
            <v>1.0421504832737436E-2</v>
          </cell>
        </row>
        <row r="1382">
          <cell r="B1382">
            <v>103</v>
          </cell>
          <cell r="D1382">
            <v>0.06</v>
          </cell>
          <cell r="E1382" t="str">
            <v>Pegante de alta adherencia</v>
          </cell>
          <cell r="F1382" t="str">
            <v>caneca</v>
          </cell>
          <cell r="G1382">
            <v>0.06</v>
          </cell>
          <cell r="H1382">
            <v>173000</v>
          </cell>
          <cell r="I1382">
            <v>10380</v>
          </cell>
          <cell r="J1382">
            <v>1.4803322528512448E-5</v>
          </cell>
          <cell r="N1382">
            <v>40.823999999999998</v>
          </cell>
          <cell r="S1382">
            <v>0</v>
          </cell>
          <cell r="V1382">
            <v>1.0072180648399869E-2</v>
          </cell>
        </row>
        <row r="1383">
          <cell r="B1383">
            <v>104.5</v>
          </cell>
          <cell r="D1383">
            <v>0.2</v>
          </cell>
          <cell r="E1383" t="str">
            <v>Thiner</v>
          </cell>
          <cell r="F1383" t="str">
            <v>Botella</v>
          </cell>
          <cell r="G1383">
            <v>0.2</v>
          </cell>
          <cell r="H1383">
            <v>3500</v>
          </cell>
          <cell r="I1383">
            <v>700</v>
          </cell>
          <cell r="J1383">
            <v>9.9829728034284327E-7</v>
          </cell>
          <cell r="N1383">
            <v>136.08000000000001</v>
          </cell>
          <cell r="S1383">
            <v>0</v>
          </cell>
          <cell r="V1383">
            <v>6.7924146954527064E-4</v>
          </cell>
        </row>
        <row r="1384">
          <cell r="B1384">
            <v>101.2</v>
          </cell>
          <cell r="D1384">
            <v>0.2</v>
          </cell>
          <cell r="E1384" t="str">
            <v>Estopa</v>
          </cell>
          <cell r="F1384" t="str">
            <v>Kilo</v>
          </cell>
          <cell r="G1384">
            <v>0.2</v>
          </cell>
          <cell r="H1384">
            <v>1500</v>
          </cell>
          <cell r="I1384">
            <v>300</v>
          </cell>
          <cell r="J1384">
            <v>4.2784169157550425E-7</v>
          </cell>
          <cell r="N1384">
            <v>136.08000000000001</v>
          </cell>
          <cell r="P1384">
            <v>0</v>
          </cell>
          <cell r="S1384">
            <v>0</v>
          </cell>
          <cell r="V1384">
            <v>2.9110348694797312E-4</v>
          </cell>
        </row>
        <row r="1385">
          <cell r="B1385">
            <v>103.2</v>
          </cell>
          <cell r="D1385">
            <v>1.8</v>
          </cell>
          <cell r="E1385" t="str">
            <v>Perfil Aluminio</v>
          </cell>
          <cell r="F1385" t="str">
            <v>ml</v>
          </cell>
          <cell r="G1385">
            <v>1.8</v>
          </cell>
          <cell r="H1385">
            <v>2500</v>
          </cell>
          <cell r="I1385">
            <v>4500</v>
          </cell>
          <cell r="J1385">
            <v>6.417625373632564E-6</v>
          </cell>
          <cell r="N1385">
            <v>1224.72</v>
          </cell>
          <cell r="O1385" t="str">
            <v>Proteger área</v>
          </cell>
          <cell r="S1385">
            <v>0</v>
          </cell>
          <cell r="V1385">
            <v>4.3665523042195967E-3</v>
          </cell>
        </row>
        <row r="1386">
          <cell r="E1386" t="str">
            <v/>
          </cell>
          <cell r="F1386" t="str">
            <v/>
          </cell>
          <cell r="G1386">
            <v>0</v>
          </cell>
          <cell r="H1386">
            <v>0</v>
          </cell>
          <cell r="I1386">
            <v>0</v>
          </cell>
          <cell r="J1386">
            <v>0</v>
          </cell>
          <cell r="N1386">
            <v>0</v>
          </cell>
          <cell r="O1386" t="str">
            <v>Replantear</v>
          </cell>
          <cell r="S1386">
            <v>0</v>
          </cell>
          <cell r="V1386">
            <v>0</v>
          </cell>
        </row>
        <row r="1387">
          <cell r="B1387">
            <v>100.6</v>
          </cell>
          <cell r="D1387">
            <v>2.5</v>
          </cell>
          <cell r="E1387" t="str">
            <v>Carpinteros</v>
          </cell>
          <cell r="F1387" t="str">
            <v>hr</v>
          </cell>
          <cell r="G1387">
            <v>2.5</v>
          </cell>
          <cell r="H1387">
            <v>4375</v>
          </cell>
          <cell r="I1387">
            <v>10937.5</v>
          </cell>
          <cell r="J1387">
            <v>1.5598395005356927E-5</v>
          </cell>
          <cell r="M1387" t="str">
            <v>0,4  M2/hr</v>
          </cell>
          <cell r="N1387">
            <v>1701</v>
          </cell>
          <cell r="O1387" t="str">
            <v>Trasportar equipo, mats</v>
          </cell>
          <cell r="S1387">
            <v>0</v>
          </cell>
          <cell r="V1387">
            <v>1.0613147961644852E-2</v>
          </cell>
        </row>
        <row r="1388">
          <cell r="B1388">
            <v>100.3</v>
          </cell>
          <cell r="D1388">
            <v>2.5</v>
          </cell>
          <cell r="E1388" t="str">
            <v>Ayudantes avanzados</v>
          </cell>
          <cell r="F1388" t="str">
            <v>hr</v>
          </cell>
          <cell r="G1388">
            <v>2.5</v>
          </cell>
          <cell r="H1388">
            <v>2500</v>
          </cell>
          <cell r="I1388">
            <v>6250</v>
          </cell>
          <cell r="J1388">
            <v>8.9133685744896721E-6</v>
          </cell>
          <cell r="M1388" t="str">
            <v>0,4  M2/hr</v>
          </cell>
          <cell r="N1388">
            <v>1701</v>
          </cell>
          <cell r="O1388" t="str">
            <v>Armar andamio</v>
          </cell>
          <cell r="S1388">
            <v>0</v>
          </cell>
          <cell r="V1388">
            <v>6.0646559780827732E-3</v>
          </cell>
        </row>
        <row r="1389">
          <cell r="B1389">
            <v>102.5</v>
          </cell>
          <cell r="D1389">
            <v>2</v>
          </cell>
          <cell r="E1389" t="str">
            <v>Lijadores</v>
          </cell>
          <cell r="F1389" t="str">
            <v>hr</v>
          </cell>
          <cell r="G1389">
            <v>2</v>
          </cell>
          <cell r="H1389">
            <v>2500</v>
          </cell>
          <cell r="I1389">
            <v>5000</v>
          </cell>
          <cell r="J1389">
            <v>7.1306948595917375E-6</v>
          </cell>
          <cell r="M1389" t="str">
            <v>0,5  M2/hr</v>
          </cell>
          <cell r="N1389">
            <v>1360.8</v>
          </cell>
          <cell r="O1389" t="str">
            <v>Obra previa adic.</v>
          </cell>
          <cell r="S1389">
            <v>0</v>
          </cell>
          <cell r="V1389">
            <v>4.8517247824662185E-3</v>
          </cell>
        </row>
        <row r="1390">
          <cell r="B1390">
            <v>102.2</v>
          </cell>
          <cell r="D1390">
            <v>3</v>
          </cell>
          <cell r="E1390" t="str">
            <v>Instaladores</v>
          </cell>
          <cell r="F1390" t="str">
            <v>hr</v>
          </cell>
          <cell r="G1390">
            <v>3</v>
          </cell>
          <cell r="H1390">
            <v>4375</v>
          </cell>
          <cell r="I1390">
            <v>13125</v>
          </cell>
          <cell r="J1390">
            <v>1.8718074006428311E-5</v>
          </cell>
          <cell r="M1390" t="str">
            <v>0,33  M2/hr</v>
          </cell>
          <cell r="N1390">
            <v>2041.1999999999998</v>
          </cell>
          <cell r="O1390" t="str">
            <v>Mezclar</v>
          </cell>
          <cell r="S1390">
            <v>0</v>
          </cell>
          <cell r="V1390">
            <v>1.2735777553973824E-2</v>
          </cell>
        </row>
        <row r="1391">
          <cell r="B1391">
            <v>100.4</v>
          </cell>
          <cell r="D1391">
            <v>3</v>
          </cell>
          <cell r="E1391" t="str">
            <v>Ayudantes Instalación</v>
          </cell>
          <cell r="F1391" t="str">
            <v>hr</v>
          </cell>
          <cell r="G1391">
            <v>3</v>
          </cell>
          <cell r="H1391">
            <v>2500</v>
          </cell>
          <cell r="I1391">
            <v>7500</v>
          </cell>
          <cell r="J1391">
            <v>1.0696042289387606E-5</v>
          </cell>
          <cell r="M1391" t="str">
            <v>0,33  M2/hr</v>
          </cell>
          <cell r="N1391">
            <v>2041.1999999999998</v>
          </cell>
          <cell r="O1391" t="str">
            <v>Desencofrar</v>
          </cell>
          <cell r="S1391">
            <v>0</v>
          </cell>
          <cell r="V1391">
            <v>7.2775871736993278E-3</v>
          </cell>
        </row>
        <row r="1392">
          <cell r="E1392" t="str">
            <v/>
          </cell>
          <cell r="F1392" t="str">
            <v/>
          </cell>
          <cell r="G1392">
            <v>0</v>
          </cell>
          <cell r="H1392">
            <v>0</v>
          </cell>
          <cell r="I1392">
            <v>0</v>
          </cell>
          <cell r="J1392">
            <v>0</v>
          </cell>
          <cell r="M1392">
            <v>0</v>
          </cell>
          <cell r="N1392">
            <v>0</v>
          </cell>
          <cell r="O1392" t="str">
            <v>Curar</v>
          </cell>
          <cell r="S1392">
            <v>0</v>
          </cell>
          <cell r="V1392">
            <v>0</v>
          </cell>
        </row>
        <row r="1393">
          <cell r="B1393">
            <v>1.4</v>
          </cell>
          <cell r="D1393">
            <v>1</v>
          </cell>
          <cell r="E1393" t="str">
            <v>APU Equipo y herramienta de taller</v>
          </cell>
          <cell r="F1393" t="str">
            <v>Hr</v>
          </cell>
          <cell r="G1393">
            <v>1</v>
          </cell>
          <cell r="H1393">
            <v>65145</v>
          </cell>
          <cell r="I1393">
            <v>65145</v>
          </cell>
          <cell r="J1393">
            <v>9.2905823325620753E-5</v>
          </cell>
          <cell r="M1393" t="str">
            <v>1  M2/Hr</v>
          </cell>
          <cell r="N1393">
            <v>680.4</v>
          </cell>
          <cell r="O1393" t="str">
            <v>Desarmar andamio</v>
          </cell>
          <cell r="S1393">
            <v>0</v>
          </cell>
          <cell r="V1393">
            <v>6.3213122190752355E-2</v>
          </cell>
        </row>
        <row r="1394">
          <cell r="E1394" t="str">
            <v/>
          </cell>
          <cell r="F1394" t="str">
            <v/>
          </cell>
          <cell r="G1394">
            <v>0</v>
          </cell>
          <cell r="H1394">
            <v>0</v>
          </cell>
          <cell r="I1394">
            <v>0</v>
          </cell>
          <cell r="J1394">
            <v>0</v>
          </cell>
          <cell r="M1394">
            <v>0</v>
          </cell>
          <cell r="N1394">
            <v>0</v>
          </cell>
          <cell r="O1394" t="str">
            <v xml:space="preserve">Regresar </v>
          </cell>
          <cell r="S1394">
            <v>0</v>
          </cell>
          <cell r="V1394">
            <v>0</v>
          </cell>
        </row>
        <row r="1395">
          <cell r="E1395" t="str">
            <v/>
          </cell>
          <cell r="F1395" t="str">
            <v/>
          </cell>
          <cell r="G1395">
            <v>0</v>
          </cell>
          <cell r="H1395">
            <v>0</v>
          </cell>
          <cell r="I1395">
            <v>0</v>
          </cell>
          <cell r="J1395">
            <v>0</v>
          </cell>
          <cell r="M1395">
            <v>0</v>
          </cell>
          <cell r="N1395">
            <v>0</v>
          </cell>
          <cell r="O1395" t="str">
            <v>Cargar+retirar sobrante y equipo</v>
          </cell>
          <cell r="S1395">
            <v>0</v>
          </cell>
          <cell r="V1395">
            <v>0</v>
          </cell>
        </row>
        <row r="1396">
          <cell r="E1396" t="str">
            <v/>
          </cell>
          <cell r="F1396" t="str">
            <v/>
          </cell>
          <cell r="G1396">
            <v>0</v>
          </cell>
          <cell r="H1396">
            <v>0</v>
          </cell>
          <cell r="I1396">
            <v>0</v>
          </cell>
          <cell r="J1396">
            <v>0</v>
          </cell>
          <cell r="M1396">
            <v>0</v>
          </cell>
          <cell r="N1396">
            <v>0</v>
          </cell>
          <cell r="O1396" t="str">
            <v>Asear área</v>
          </cell>
          <cell r="S1396">
            <v>0</v>
          </cell>
          <cell r="V1396">
            <v>0</v>
          </cell>
        </row>
        <row r="1397">
          <cell r="E1397" t="str">
            <v/>
          </cell>
          <cell r="F1397" t="str">
            <v/>
          </cell>
          <cell r="G1397">
            <v>0</v>
          </cell>
          <cell r="H1397">
            <v>0</v>
          </cell>
          <cell r="I1397">
            <v>0</v>
          </cell>
          <cell r="J1397">
            <v>0</v>
          </cell>
          <cell r="N1397">
            <v>0</v>
          </cell>
          <cell r="S1397">
            <v>0</v>
          </cell>
          <cell r="V1397">
            <v>0</v>
          </cell>
        </row>
        <row r="1398">
          <cell r="E1398" t="str">
            <v/>
          </cell>
          <cell r="F1398" t="str">
            <v/>
          </cell>
          <cell r="G1398">
            <v>0</v>
          </cell>
          <cell r="H1398">
            <v>0</v>
          </cell>
          <cell r="I1398">
            <v>0</v>
          </cell>
          <cell r="J1398">
            <v>0</v>
          </cell>
          <cell r="N1398">
            <v>0</v>
          </cell>
          <cell r="S1398">
            <v>0</v>
          </cell>
          <cell r="V1398">
            <v>0</v>
          </cell>
        </row>
        <row r="1399">
          <cell r="E1399" t="str">
            <v/>
          </cell>
          <cell r="F1399">
            <v>0</v>
          </cell>
          <cell r="G1399">
            <v>0</v>
          </cell>
          <cell r="H1399">
            <v>0</v>
          </cell>
          <cell r="I1399">
            <v>0</v>
          </cell>
          <cell r="J1399">
            <v>0</v>
          </cell>
          <cell r="N1399">
            <v>0</v>
          </cell>
          <cell r="S1399">
            <v>0</v>
          </cell>
          <cell r="V1399">
            <v>0</v>
          </cell>
        </row>
        <row r="1400">
          <cell r="E1400" t="str">
            <v/>
          </cell>
          <cell r="F1400">
            <v>0</v>
          </cell>
          <cell r="G1400">
            <v>0</v>
          </cell>
          <cell r="H1400">
            <v>0</v>
          </cell>
          <cell r="I1400">
            <v>0</v>
          </cell>
          <cell r="J1400">
            <v>0</v>
          </cell>
          <cell r="N1400">
            <v>0</v>
          </cell>
          <cell r="S1400">
            <v>0</v>
          </cell>
          <cell r="V1400">
            <v>0</v>
          </cell>
        </row>
        <row r="1401">
          <cell r="E1401" t="str">
            <v/>
          </cell>
          <cell r="F1401">
            <v>0</v>
          </cell>
          <cell r="G1401">
            <v>0</v>
          </cell>
          <cell r="H1401">
            <v>0</v>
          </cell>
          <cell r="I1401">
            <v>0</v>
          </cell>
          <cell r="J1401">
            <v>0</v>
          </cell>
          <cell r="N1401">
            <v>0</v>
          </cell>
          <cell r="S1401">
            <v>0</v>
          </cell>
          <cell r="V1401">
            <v>0</v>
          </cell>
        </row>
        <row r="1402">
          <cell r="E1402" t="str">
            <v/>
          </cell>
          <cell r="F1402">
            <v>0</v>
          </cell>
          <cell r="G1402">
            <v>0</v>
          </cell>
          <cell r="H1402">
            <v>0</v>
          </cell>
          <cell r="I1402">
            <v>0</v>
          </cell>
          <cell r="J1402">
            <v>0</v>
          </cell>
          <cell r="N1402">
            <v>0</v>
          </cell>
          <cell r="S1402">
            <v>0</v>
          </cell>
          <cell r="V1402">
            <v>0</v>
          </cell>
        </row>
        <row r="1403">
          <cell r="E1403" t="str">
            <v/>
          </cell>
          <cell r="F1403">
            <v>0</v>
          </cell>
          <cell r="G1403">
            <v>0</v>
          </cell>
          <cell r="H1403">
            <v>0</v>
          </cell>
          <cell r="I1403">
            <v>0</v>
          </cell>
          <cell r="J1403">
            <v>0</v>
          </cell>
          <cell r="N1403">
            <v>0</v>
          </cell>
          <cell r="S1403">
            <v>0</v>
          </cell>
          <cell r="V1403">
            <v>0</v>
          </cell>
        </row>
        <row r="1404">
          <cell r="E1404">
            <v>0</v>
          </cell>
          <cell r="I1404">
            <v>0</v>
          </cell>
          <cell r="J1404">
            <v>0</v>
          </cell>
          <cell r="O1404" t="str">
            <v>Con estos hombres se hace</v>
          </cell>
          <cell r="P1404" t="str">
            <v>DD Oficial</v>
          </cell>
          <cell r="Q1404" t="str">
            <v>DD Ayudante</v>
          </cell>
          <cell r="R1404" t="str">
            <v>DD Operarios</v>
          </cell>
          <cell r="S1404" t="str">
            <v>REND.TAREA M2 / Jnl</v>
          </cell>
          <cell r="T1404" t="str">
            <v>Para un Total de</v>
          </cell>
          <cell r="U1404" t="str">
            <v>La actividad Dura</v>
          </cell>
          <cell r="V1404">
            <v>0</v>
          </cell>
        </row>
        <row r="1405">
          <cell r="B1405" t="str">
            <v>B</v>
          </cell>
          <cell r="D1405">
            <v>1</v>
          </cell>
          <cell r="E1405" t="str">
            <v>Paneles Muro. Madera Triplex con Enchape en Fórmica LAMITEC Alpi Claro Ref. 1799. No subdivsión modular y sin estructura interior. Adosado totalmente a muro.</v>
          </cell>
          <cell r="F1405" t="str">
            <v>M2</v>
          </cell>
          <cell r="G1405">
            <v>1</v>
          </cell>
          <cell r="H1405">
            <v>167010</v>
          </cell>
          <cell r="I1405">
            <v>167010</v>
          </cell>
          <cell r="J1405">
            <v>2.3817946970008323E-4</v>
          </cell>
          <cell r="K1405">
            <v>1</v>
          </cell>
          <cell r="L1405">
            <v>160338</v>
          </cell>
          <cell r="O1405" t="b">
            <v>0</v>
          </cell>
          <cell r="P1405">
            <v>0</v>
          </cell>
          <cell r="Q1405">
            <v>0</v>
          </cell>
          <cell r="R1405">
            <v>0</v>
          </cell>
          <cell r="S1405">
            <v>0</v>
          </cell>
          <cell r="T1405">
            <v>0</v>
          </cell>
          <cell r="U1405" t="e">
            <v>#DIV/0!</v>
          </cell>
          <cell r="V1405">
            <v>0</v>
          </cell>
          <cell r="W1405">
            <v>99091.916151572208</v>
          </cell>
          <cell r="X1405">
            <v>23437.5</v>
          </cell>
          <cell r="Y1405">
            <v>44490</v>
          </cell>
          <cell r="Z1405">
            <v>0</v>
          </cell>
          <cell r="AA1405">
            <v>0</v>
          </cell>
          <cell r="AB1405">
            <v>1</v>
          </cell>
        </row>
        <row r="1406">
          <cell r="B1406">
            <v>104.7</v>
          </cell>
          <cell r="D1406">
            <v>0.36952432141897362</v>
          </cell>
          <cell r="E1406" t="str">
            <v>Triplex 18mm</v>
          </cell>
          <cell r="F1406" t="str">
            <v>lamina</v>
          </cell>
          <cell r="G1406">
            <v>0.36952432141897362</v>
          </cell>
          <cell r="H1406">
            <v>117700</v>
          </cell>
          <cell r="I1406">
            <v>43493.012631013196</v>
          </cell>
          <cell r="J1406">
            <v>6.2027080319224857E-5</v>
          </cell>
          <cell r="N1406">
            <v>0.36952432141897362</v>
          </cell>
          <cell r="O1406" t="str">
            <v>Figurar y amarrar hierro</v>
          </cell>
          <cell r="S1406">
            <v>0</v>
          </cell>
          <cell r="T1406" t="str">
            <v>Jnl hombre</v>
          </cell>
          <cell r="U1406" t="str">
            <v>Dias</v>
          </cell>
          <cell r="V1406">
            <v>6.2027080319224857E-5</v>
          </cell>
        </row>
        <row r="1407">
          <cell r="B1407">
            <v>101.8</v>
          </cell>
          <cell r="D1407">
            <v>0.36952432141897362</v>
          </cell>
          <cell r="E1407" t="str">
            <v>Formica ref 1799</v>
          </cell>
          <cell r="F1407" t="str">
            <v>lamina</v>
          </cell>
          <cell r="G1407">
            <v>0.36952432141897362</v>
          </cell>
          <cell r="H1407">
            <v>90600</v>
          </cell>
          <cell r="I1407">
            <v>33478.903520559012</v>
          </cell>
          <cell r="J1407">
            <v>4.7745569047763572E-5</v>
          </cell>
          <cell r="N1407">
            <v>0.36952432141897362</v>
          </cell>
          <cell r="O1407" t="str">
            <v>Encofrar</v>
          </cell>
          <cell r="S1407">
            <v>0</v>
          </cell>
          <cell r="V1407">
            <v>4.7745569047763572E-5</v>
          </cell>
        </row>
        <row r="1408">
          <cell r="B1408">
            <v>103.1</v>
          </cell>
          <cell r="D1408">
            <v>0.3</v>
          </cell>
          <cell r="E1408" t="str">
            <v>Pegante PL 285</v>
          </cell>
          <cell r="F1408" t="str">
            <v>gl</v>
          </cell>
          <cell r="G1408">
            <v>0.3</v>
          </cell>
          <cell r="H1408">
            <v>35800</v>
          </cell>
          <cell r="I1408">
            <v>10740</v>
          </cell>
          <cell r="J1408">
            <v>1.5316732558403051E-5</v>
          </cell>
          <cell r="N1408">
            <v>0.3</v>
          </cell>
          <cell r="O1408" t="str">
            <v>Fundir</v>
          </cell>
          <cell r="S1408">
            <v>0</v>
          </cell>
          <cell r="V1408">
            <v>1.5316732558403051E-5</v>
          </cell>
        </row>
        <row r="1409">
          <cell r="B1409">
            <v>103</v>
          </cell>
          <cell r="D1409">
            <v>0.06</v>
          </cell>
          <cell r="E1409" t="str">
            <v>Pegante de alta adherencia</v>
          </cell>
          <cell r="F1409" t="str">
            <v>caneca</v>
          </cell>
          <cell r="G1409">
            <v>0.06</v>
          </cell>
          <cell r="H1409">
            <v>173000</v>
          </cell>
          <cell r="I1409">
            <v>10380</v>
          </cell>
          <cell r="J1409">
            <v>1.4803322528512448E-5</v>
          </cell>
          <cell r="N1409">
            <v>0.06</v>
          </cell>
          <cell r="S1409">
            <v>0</v>
          </cell>
          <cell r="V1409">
            <v>1.4803322528512448E-5</v>
          </cell>
        </row>
        <row r="1410">
          <cell r="B1410">
            <v>104.5</v>
          </cell>
          <cell r="D1410">
            <v>0.2</v>
          </cell>
          <cell r="E1410" t="str">
            <v>Thiner</v>
          </cell>
          <cell r="F1410" t="str">
            <v>Botella</v>
          </cell>
          <cell r="G1410">
            <v>0.2</v>
          </cell>
          <cell r="H1410">
            <v>3500</v>
          </cell>
          <cell r="I1410">
            <v>700</v>
          </cell>
          <cell r="J1410">
            <v>9.9829728034284327E-7</v>
          </cell>
          <cell r="N1410">
            <v>0.2</v>
          </cell>
          <cell r="S1410">
            <v>0</v>
          </cell>
          <cell r="V1410">
            <v>9.9829728034284327E-7</v>
          </cell>
        </row>
        <row r="1411">
          <cell r="B1411">
            <v>101.2</v>
          </cell>
          <cell r="D1411">
            <v>0.2</v>
          </cell>
          <cell r="E1411" t="str">
            <v>Estopa</v>
          </cell>
          <cell r="F1411" t="str">
            <v>Kilo</v>
          </cell>
          <cell r="G1411">
            <v>0.2</v>
          </cell>
          <cell r="H1411">
            <v>1500</v>
          </cell>
          <cell r="I1411">
            <v>300</v>
          </cell>
          <cell r="J1411">
            <v>4.2784169157550425E-7</v>
          </cell>
          <cell r="N1411">
            <v>0.2</v>
          </cell>
          <cell r="P1411">
            <v>0</v>
          </cell>
          <cell r="S1411">
            <v>0</v>
          </cell>
          <cell r="V1411">
            <v>4.2784169157550425E-7</v>
          </cell>
        </row>
        <row r="1412">
          <cell r="B1412">
            <v>103.2</v>
          </cell>
          <cell r="E1412" t="str">
            <v>Perfil Aluminio</v>
          </cell>
          <cell r="F1412" t="str">
            <v>ml</v>
          </cell>
          <cell r="G1412">
            <v>0</v>
          </cell>
          <cell r="H1412">
            <v>2500</v>
          </cell>
          <cell r="I1412">
            <v>0</v>
          </cell>
          <cell r="J1412">
            <v>0</v>
          </cell>
          <cell r="N1412">
            <v>0</v>
          </cell>
          <cell r="O1412" t="str">
            <v>Proteger área</v>
          </cell>
          <cell r="S1412">
            <v>0</v>
          </cell>
          <cell r="V1412">
            <v>0</v>
          </cell>
        </row>
        <row r="1413">
          <cell r="E1413" t="str">
            <v/>
          </cell>
          <cell r="F1413" t="str">
            <v/>
          </cell>
          <cell r="G1413">
            <v>0</v>
          </cell>
          <cell r="H1413">
            <v>0</v>
          </cell>
          <cell r="I1413">
            <v>0</v>
          </cell>
          <cell r="J1413">
            <v>0</v>
          </cell>
          <cell r="N1413">
            <v>0</v>
          </cell>
          <cell r="O1413" t="str">
            <v>Replantear</v>
          </cell>
          <cell r="S1413">
            <v>0</v>
          </cell>
          <cell r="V1413">
            <v>0</v>
          </cell>
        </row>
        <row r="1414">
          <cell r="B1414">
            <v>100.6</v>
          </cell>
          <cell r="D1414">
            <v>1.5</v>
          </cell>
          <cell r="E1414" t="str">
            <v>Carpinteros</v>
          </cell>
          <cell r="F1414" t="str">
            <v>hr</v>
          </cell>
          <cell r="G1414">
            <v>1.5</v>
          </cell>
          <cell r="H1414">
            <v>4375</v>
          </cell>
          <cell r="I1414">
            <v>6562.5</v>
          </cell>
          <cell r="J1414">
            <v>9.3590370032141555E-6</v>
          </cell>
          <cell r="M1414" t="str">
            <v>0,67  M2/hr</v>
          </cell>
          <cell r="N1414">
            <v>1.5</v>
          </cell>
          <cell r="O1414" t="str">
            <v>Trasportar equipo, mats</v>
          </cell>
          <cell r="S1414">
            <v>0</v>
          </cell>
          <cell r="V1414">
            <v>9.3590370032141555E-6</v>
          </cell>
        </row>
        <row r="1415">
          <cell r="B1415">
            <v>100.3</v>
          </cell>
          <cell r="D1415">
            <v>2</v>
          </cell>
          <cell r="E1415" t="str">
            <v>Ayudantes avanzados</v>
          </cell>
          <cell r="F1415" t="str">
            <v>hr</v>
          </cell>
          <cell r="G1415">
            <v>2</v>
          </cell>
          <cell r="H1415">
            <v>2500</v>
          </cell>
          <cell r="I1415">
            <v>5000</v>
          </cell>
          <cell r="J1415">
            <v>7.1306948595917375E-6</v>
          </cell>
          <cell r="M1415" t="str">
            <v>0,5  M2/hr</v>
          </cell>
          <cell r="N1415">
            <v>2</v>
          </cell>
          <cell r="O1415" t="str">
            <v>Armar andamio</v>
          </cell>
          <cell r="S1415">
            <v>0</v>
          </cell>
          <cell r="V1415">
            <v>7.1306948595917375E-6</v>
          </cell>
        </row>
        <row r="1416">
          <cell r="B1416">
            <v>102.5</v>
          </cell>
          <cell r="D1416">
            <v>2</v>
          </cell>
          <cell r="E1416" t="str">
            <v>Lijadores</v>
          </cell>
          <cell r="F1416" t="str">
            <v>hr</v>
          </cell>
          <cell r="G1416">
            <v>2</v>
          </cell>
          <cell r="H1416">
            <v>2500</v>
          </cell>
          <cell r="I1416">
            <v>5000</v>
          </cell>
          <cell r="J1416">
            <v>7.1306948595917375E-6</v>
          </cell>
          <cell r="M1416" t="str">
            <v>0,5  M2/hr</v>
          </cell>
          <cell r="N1416">
            <v>2</v>
          </cell>
          <cell r="O1416" t="str">
            <v>Obra previa adic.</v>
          </cell>
          <cell r="S1416">
            <v>0</v>
          </cell>
          <cell r="V1416">
            <v>7.1306948595917375E-6</v>
          </cell>
        </row>
        <row r="1417">
          <cell r="B1417">
            <v>102.2</v>
          </cell>
          <cell r="D1417">
            <v>1</v>
          </cell>
          <cell r="E1417" t="str">
            <v>Instaladores</v>
          </cell>
          <cell r="F1417" t="str">
            <v>hr</v>
          </cell>
          <cell r="G1417">
            <v>1</v>
          </cell>
          <cell r="H1417">
            <v>4375</v>
          </cell>
          <cell r="I1417">
            <v>4375</v>
          </cell>
          <cell r="J1417">
            <v>6.2393580021427706E-6</v>
          </cell>
          <cell r="M1417" t="str">
            <v>1  M2/hr</v>
          </cell>
          <cell r="N1417">
            <v>1</v>
          </cell>
          <cell r="O1417" t="str">
            <v>Mezclar</v>
          </cell>
          <cell r="S1417">
            <v>0</v>
          </cell>
          <cell r="V1417">
            <v>6.2393580021427706E-6</v>
          </cell>
        </row>
        <row r="1418">
          <cell r="B1418">
            <v>100.4</v>
          </cell>
          <cell r="D1418">
            <v>1</v>
          </cell>
          <cell r="E1418" t="str">
            <v>Ayudantes Instalación</v>
          </cell>
          <cell r="F1418" t="str">
            <v>hr</v>
          </cell>
          <cell r="G1418">
            <v>1</v>
          </cell>
          <cell r="H1418">
            <v>2500</v>
          </cell>
          <cell r="I1418">
            <v>2500</v>
          </cell>
          <cell r="J1418">
            <v>3.5653474297958687E-6</v>
          </cell>
          <cell r="M1418" t="str">
            <v>1  M2/hr</v>
          </cell>
          <cell r="N1418">
            <v>1</v>
          </cell>
          <cell r="O1418" t="str">
            <v>Desencofrar</v>
          </cell>
          <cell r="S1418">
            <v>0</v>
          </cell>
          <cell r="V1418">
            <v>3.5653474297958687E-6</v>
          </cell>
        </row>
        <row r="1419">
          <cell r="E1419" t="str">
            <v/>
          </cell>
          <cell r="F1419" t="str">
            <v/>
          </cell>
          <cell r="G1419">
            <v>0</v>
          </cell>
          <cell r="H1419">
            <v>0</v>
          </cell>
          <cell r="I1419">
            <v>0</v>
          </cell>
          <cell r="J1419">
            <v>0</v>
          </cell>
          <cell r="M1419">
            <v>0</v>
          </cell>
          <cell r="N1419">
            <v>0</v>
          </cell>
          <cell r="O1419" t="str">
            <v>Curar</v>
          </cell>
          <cell r="S1419">
            <v>0</v>
          </cell>
          <cell r="V1419">
            <v>0</v>
          </cell>
        </row>
        <row r="1420">
          <cell r="B1420">
            <v>1.4</v>
          </cell>
          <cell r="D1420">
            <v>0.68293806124798528</v>
          </cell>
          <cell r="E1420" t="str">
            <v>APU Equipo y herramienta de taller</v>
          </cell>
          <cell r="F1420" t="str">
            <v>Hr</v>
          </cell>
          <cell r="G1420">
            <v>0.68293806124798528</v>
          </cell>
          <cell r="H1420">
            <v>65145</v>
          </cell>
          <cell r="I1420">
            <v>44490</v>
          </cell>
          <cell r="J1420">
            <v>6.3448922860647283E-5</v>
          </cell>
          <cell r="M1420" t="str">
            <v>1,46  M2/Hr</v>
          </cell>
          <cell r="N1420">
            <v>0.68293806124798528</v>
          </cell>
          <cell r="O1420" t="str">
            <v>Desarmar andamio</v>
          </cell>
          <cell r="S1420">
            <v>0</v>
          </cell>
          <cell r="V1420">
            <v>6.3448922860647283E-5</v>
          </cell>
        </row>
        <row r="1421">
          <cell r="E1421" t="str">
            <v/>
          </cell>
          <cell r="F1421" t="str">
            <v/>
          </cell>
          <cell r="G1421">
            <v>0</v>
          </cell>
          <cell r="H1421">
            <v>0</v>
          </cell>
          <cell r="I1421">
            <v>0</v>
          </cell>
          <cell r="J1421">
            <v>0</v>
          </cell>
          <cell r="M1421">
            <v>0</v>
          </cell>
          <cell r="N1421">
            <v>0</v>
          </cell>
          <cell r="O1421" t="str">
            <v xml:space="preserve">Regresar </v>
          </cell>
          <cell r="S1421">
            <v>0</v>
          </cell>
          <cell r="V1421">
            <v>0</v>
          </cell>
        </row>
        <row r="1422">
          <cell r="E1422" t="str">
            <v/>
          </cell>
          <cell r="F1422" t="str">
            <v/>
          </cell>
          <cell r="G1422">
            <v>0</v>
          </cell>
          <cell r="H1422">
            <v>0</v>
          </cell>
          <cell r="I1422">
            <v>0</v>
          </cell>
          <cell r="J1422">
            <v>0</v>
          </cell>
          <cell r="M1422">
            <v>0</v>
          </cell>
          <cell r="N1422">
            <v>0</v>
          </cell>
          <cell r="O1422" t="str">
            <v>Cargar+retirar sobrante y equipo</v>
          </cell>
          <cell r="S1422">
            <v>0</v>
          </cell>
          <cell r="V1422">
            <v>0</v>
          </cell>
        </row>
        <row r="1423">
          <cell r="E1423" t="str">
            <v/>
          </cell>
          <cell r="F1423" t="str">
            <v/>
          </cell>
          <cell r="G1423">
            <v>0</v>
          </cell>
          <cell r="H1423">
            <v>0</v>
          </cell>
          <cell r="I1423">
            <v>0</v>
          </cell>
          <cell r="J1423">
            <v>0</v>
          </cell>
          <cell r="M1423">
            <v>0</v>
          </cell>
          <cell r="N1423">
            <v>0</v>
          </cell>
          <cell r="O1423" t="str">
            <v>Asear área</v>
          </cell>
          <cell r="S1423">
            <v>0</v>
          </cell>
          <cell r="V1423">
            <v>0</v>
          </cell>
        </row>
        <row r="1424">
          <cell r="E1424" t="str">
            <v/>
          </cell>
          <cell r="F1424" t="str">
            <v/>
          </cell>
          <cell r="G1424">
            <v>0</v>
          </cell>
          <cell r="H1424">
            <v>0</v>
          </cell>
          <cell r="I1424">
            <v>0</v>
          </cell>
          <cell r="J1424">
            <v>0</v>
          </cell>
          <cell r="N1424">
            <v>0</v>
          </cell>
          <cell r="S1424">
            <v>0</v>
          </cell>
          <cell r="V1424">
            <v>0</v>
          </cell>
        </row>
        <row r="1425">
          <cell r="E1425" t="str">
            <v/>
          </cell>
          <cell r="F1425" t="str">
            <v/>
          </cell>
          <cell r="G1425">
            <v>0</v>
          </cell>
          <cell r="H1425">
            <v>0</v>
          </cell>
          <cell r="I1425">
            <v>0</v>
          </cell>
          <cell r="J1425">
            <v>0</v>
          </cell>
          <cell r="N1425">
            <v>0</v>
          </cell>
          <cell r="S1425">
            <v>0</v>
          </cell>
          <cell r="V1425">
            <v>0</v>
          </cell>
        </row>
        <row r="1426">
          <cell r="E1426" t="str">
            <v/>
          </cell>
          <cell r="F1426">
            <v>0</v>
          </cell>
          <cell r="G1426">
            <v>0</v>
          </cell>
          <cell r="H1426">
            <v>0</v>
          </cell>
          <cell r="I1426">
            <v>0</v>
          </cell>
          <cell r="J1426">
            <v>0</v>
          </cell>
          <cell r="N1426">
            <v>0</v>
          </cell>
          <cell r="S1426">
            <v>0</v>
          </cell>
          <cell r="V1426">
            <v>0</v>
          </cell>
        </row>
        <row r="1427">
          <cell r="E1427" t="str">
            <v/>
          </cell>
          <cell r="F1427">
            <v>0</v>
          </cell>
          <cell r="G1427">
            <v>0</v>
          </cell>
          <cell r="H1427">
            <v>0</v>
          </cell>
          <cell r="I1427">
            <v>0</v>
          </cell>
          <cell r="J1427">
            <v>0</v>
          </cell>
          <cell r="N1427">
            <v>0</v>
          </cell>
          <cell r="S1427">
            <v>0</v>
          </cell>
          <cell r="V1427">
            <v>0</v>
          </cell>
        </row>
        <row r="1428">
          <cell r="E1428" t="str">
            <v/>
          </cell>
          <cell r="F1428">
            <v>0</v>
          </cell>
          <cell r="G1428">
            <v>0</v>
          </cell>
          <cell r="H1428">
            <v>0</v>
          </cell>
          <cell r="I1428">
            <v>0</v>
          </cell>
          <cell r="J1428">
            <v>0</v>
          </cell>
          <cell r="N1428">
            <v>0</v>
          </cell>
          <cell r="S1428">
            <v>0</v>
          </cell>
          <cell r="V1428">
            <v>0</v>
          </cell>
        </row>
        <row r="1429">
          <cell r="E1429" t="str">
            <v/>
          </cell>
          <cell r="F1429">
            <v>0</v>
          </cell>
          <cell r="G1429">
            <v>0</v>
          </cell>
          <cell r="H1429">
            <v>0</v>
          </cell>
          <cell r="I1429">
            <v>0</v>
          </cell>
          <cell r="J1429">
            <v>0</v>
          </cell>
          <cell r="N1429">
            <v>0</v>
          </cell>
          <cell r="S1429">
            <v>0</v>
          </cell>
          <cell r="V1429">
            <v>0</v>
          </cell>
        </row>
        <row r="1430">
          <cell r="E1430" t="str">
            <v/>
          </cell>
          <cell r="F1430">
            <v>0</v>
          </cell>
          <cell r="G1430">
            <v>0</v>
          </cell>
          <cell r="H1430">
            <v>0</v>
          </cell>
          <cell r="I1430">
            <v>0</v>
          </cell>
          <cell r="J1430">
            <v>0</v>
          </cell>
          <cell r="N1430">
            <v>0</v>
          </cell>
          <cell r="S1430">
            <v>0</v>
          </cell>
          <cell r="V1430">
            <v>0</v>
          </cell>
        </row>
        <row r="1431">
          <cell r="E1431">
            <v>0</v>
          </cell>
          <cell r="I1431">
            <v>0</v>
          </cell>
          <cell r="J1431">
            <v>0</v>
          </cell>
          <cell r="O1431" t="str">
            <v>Con estos hombres se hace</v>
          </cell>
          <cell r="P1431" t="str">
            <v>DD Oficial</v>
          </cell>
          <cell r="Q1431" t="str">
            <v>DD Ayudante</v>
          </cell>
          <cell r="R1431" t="str">
            <v>DD Operarios</v>
          </cell>
          <cell r="S1431" t="str">
            <v>REND.TAREA M2 / Jnl</v>
          </cell>
          <cell r="T1431" t="str">
            <v>Para un Total de</v>
          </cell>
          <cell r="U1431" t="str">
            <v>La actividad Dura</v>
          </cell>
          <cell r="V1431">
            <v>0</v>
          </cell>
        </row>
        <row r="1432">
          <cell r="B1432" t="str">
            <v>B-1</v>
          </cell>
          <cell r="D1432">
            <v>1</v>
          </cell>
          <cell r="E1432" t="str">
            <v>Paneles Techo. Madera Triplex con Enchape en Fórmica LAMITEC Alpi Claro Ref. 1799. No subdivsión modular y sin estructura interior. Adosado totalmente a techo.</v>
          </cell>
          <cell r="F1432" t="str">
            <v>M2</v>
          </cell>
          <cell r="G1432">
            <v>1</v>
          </cell>
          <cell r="H1432">
            <v>168830</v>
          </cell>
          <cell r="I1432">
            <v>168830</v>
          </cell>
          <cell r="J1432">
            <v>2.4077504262897461E-4</v>
          </cell>
          <cell r="K1432">
            <v>1</v>
          </cell>
          <cell r="L1432">
            <v>162084</v>
          </cell>
          <cell r="O1432" t="b">
            <v>0</v>
          </cell>
          <cell r="P1432">
            <v>0</v>
          </cell>
          <cell r="Q1432">
            <v>0</v>
          </cell>
          <cell r="R1432">
            <v>0</v>
          </cell>
          <cell r="S1432">
            <v>0</v>
          </cell>
          <cell r="T1432">
            <v>0</v>
          </cell>
          <cell r="U1432" t="e">
            <v>#DIV/0!</v>
          </cell>
          <cell r="V1432">
            <v>0</v>
          </cell>
          <cell r="W1432">
            <v>99091.916151572208</v>
          </cell>
          <cell r="X1432">
            <v>30000</v>
          </cell>
          <cell r="Y1432">
            <v>39745</v>
          </cell>
          <cell r="Z1432">
            <v>0</v>
          </cell>
          <cell r="AA1432">
            <v>0</v>
          </cell>
          <cell r="AB1432">
            <v>1</v>
          </cell>
        </row>
        <row r="1433">
          <cell r="B1433">
            <v>104.7</v>
          </cell>
          <cell r="D1433">
            <v>0.36952432141897362</v>
          </cell>
          <cell r="E1433" t="str">
            <v>Triplex 18mm</v>
          </cell>
          <cell r="F1433" t="str">
            <v>lamina</v>
          </cell>
          <cell r="G1433">
            <v>0.36952432141897362</v>
          </cell>
          <cell r="H1433">
            <v>117700</v>
          </cell>
          <cell r="I1433">
            <v>43493.012631013196</v>
          </cell>
          <cell r="J1433">
            <v>6.2027080319224857E-5</v>
          </cell>
          <cell r="N1433">
            <v>0.36952432141897362</v>
          </cell>
          <cell r="O1433" t="str">
            <v>Figurar y amarrar hierro</v>
          </cell>
          <cell r="S1433">
            <v>0</v>
          </cell>
          <cell r="T1433" t="str">
            <v>Jnl hombre</v>
          </cell>
          <cell r="U1433" t="str">
            <v>Dias</v>
          </cell>
          <cell r="V1433">
            <v>6.2027080319224857E-5</v>
          </cell>
        </row>
        <row r="1434">
          <cell r="B1434">
            <v>101.8</v>
          </cell>
          <cell r="D1434">
            <v>0.36952432141897362</v>
          </cell>
          <cell r="E1434" t="str">
            <v>Formica ref 1799</v>
          </cell>
          <cell r="F1434" t="str">
            <v>lamina</v>
          </cell>
          <cell r="G1434">
            <v>0.36952432141897362</v>
          </cell>
          <cell r="H1434">
            <v>90600</v>
          </cell>
          <cell r="I1434">
            <v>33478.903520559012</v>
          </cell>
          <cell r="J1434">
            <v>4.7745569047763572E-5</v>
          </cell>
          <cell r="N1434">
            <v>0.36952432141897362</v>
          </cell>
          <cell r="O1434" t="str">
            <v>Encofrar</v>
          </cell>
          <cell r="S1434">
            <v>0</v>
          </cell>
          <cell r="V1434">
            <v>4.7745569047763572E-5</v>
          </cell>
        </row>
        <row r="1435">
          <cell r="B1435">
            <v>103.1</v>
          </cell>
          <cell r="D1435">
            <v>0.3</v>
          </cell>
          <cell r="E1435" t="str">
            <v>Pegante PL 285</v>
          </cell>
          <cell r="F1435" t="str">
            <v>gl</v>
          </cell>
          <cell r="G1435">
            <v>0.3</v>
          </cell>
          <cell r="H1435">
            <v>35800</v>
          </cell>
          <cell r="I1435">
            <v>10740</v>
          </cell>
          <cell r="J1435">
            <v>1.5316732558403051E-5</v>
          </cell>
          <cell r="N1435">
            <v>0.3</v>
          </cell>
          <cell r="O1435" t="str">
            <v>Fundir</v>
          </cell>
          <cell r="S1435">
            <v>0</v>
          </cell>
          <cell r="V1435">
            <v>1.5316732558403051E-5</v>
          </cell>
        </row>
        <row r="1436">
          <cell r="B1436">
            <v>103</v>
          </cell>
          <cell r="D1436">
            <v>0.06</v>
          </cell>
          <cell r="E1436" t="str">
            <v>Pegante de alta adherencia</v>
          </cell>
          <cell r="F1436" t="str">
            <v>caneca</v>
          </cell>
          <cell r="G1436">
            <v>0.06</v>
          </cell>
          <cell r="H1436">
            <v>173000</v>
          </cell>
          <cell r="I1436">
            <v>10380</v>
          </cell>
          <cell r="J1436">
            <v>1.4803322528512448E-5</v>
          </cell>
          <cell r="N1436">
            <v>0.06</v>
          </cell>
          <cell r="S1436">
            <v>0</v>
          </cell>
          <cell r="V1436">
            <v>1.4803322528512448E-5</v>
          </cell>
        </row>
        <row r="1437">
          <cell r="B1437">
            <v>104.5</v>
          </cell>
          <cell r="D1437">
            <v>0.2</v>
          </cell>
          <cell r="E1437" t="str">
            <v>Thiner</v>
          </cell>
          <cell r="F1437" t="str">
            <v>Botella</v>
          </cell>
          <cell r="G1437">
            <v>0.2</v>
          </cell>
          <cell r="H1437">
            <v>3500</v>
          </cell>
          <cell r="I1437">
            <v>700</v>
          </cell>
          <cell r="J1437">
            <v>9.9829728034284327E-7</v>
          </cell>
          <cell r="N1437">
            <v>0.2</v>
          </cell>
          <cell r="S1437">
            <v>0</v>
          </cell>
          <cell r="V1437">
            <v>9.9829728034284327E-7</v>
          </cell>
        </row>
        <row r="1438">
          <cell r="B1438">
            <v>101.2</v>
          </cell>
          <cell r="D1438">
            <v>0.2</v>
          </cell>
          <cell r="E1438" t="str">
            <v>Estopa</v>
          </cell>
          <cell r="F1438" t="str">
            <v>Kilo</v>
          </cell>
          <cell r="G1438">
            <v>0.2</v>
          </cell>
          <cell r="H1438">
            <v>1500</v>
          </cell>
          <cell r="I1438">
            <v>300</v>
          </cell>
          <cell r="J1438">
            <v>4.2784169157550425E-7</v>
          </cell>
          <cell r="N1438">
            <v>0.2</v>
          </cell>
          <cell r="P1438">
            <v>0</v>
          </cell>
          <cell r="S1438">
            <v>0</v>
          </cell>
          <cell r="V1438">
            <v>4.2784169157550425E-7</v>
          </cell>
        </row>
        <row r="1439">
          <cell r="B1439">
            <v>103.2</v>
          </cell>
          <cell r="E1439" t="str">
            <v>Perfil Aluminio</v>
          </cell>
          <cell r="F1439" t="str">
            <v>ml</v>
          </cell>
          <cell r="G1439">
            <v>0</v>
          </cell>
          <cell r="H1439">
            <v>2500</v>
          </cell>
          <cell r="I1439">
            <v>0</v>
          </cell>
          <cell r="J1439">
            <v>0</v>
          </cell>
          <cell r="N1439">
            <v>0</v>
          </cell>
          <cell r="O1439" t="str">
            <v>Proteger área</v>
          </cell>
          <cell r="S1439">
            <v>0</v>
          </cell>
          <cell r="V1439">
            <v>0</v>
          </cell>
        </row>
        <row r="1440">
          <cell r="E1440" t="str">
            <v/>
          </cell>
          <cell r="F1440" t="str">
            <v/>
          </cell>
          <cell r="G1440">
            <v>0</v>
          </cell>
          <cell r="H1440">
            <v>0</v>
          </cell>
          <cell r="I1440">
            <v>0</v>
          </cell>
          <cell r="J1440">
            <v>0</v>
          </cell>
          <cell r="N1440">
            <v>0</v>
          </cell>
          <cell r="O1440" t="str">
            <v>Replantear</v>
          </cell>
          <cell r="S1440">
            <v>0</v>
          </cell>
          <cell r="V1440">
            <v>0</v>
          </cell>
        </row>
        <row r="1441">
          <cell r="B1441">
            <v>100.6</v>
          </cell>
          <cell r="D1441">
            <v>2</v>
          </cell>
          <cell r="E1441" t="str">
            <v>Carpinteros</v>
          </cell>
          <cell r="F1441" t="str">
            <v>hr</v>
          </cell>
          <cell r="G1441">
            <v>2</v>
          </cell>
          <cell r="H1441">
            <v>4375</v>
          </cell>
          <cell r="I1441">
            <v>8750</v>
          </cell>
          <cell r="J1441">
            <v>1.2478716004285541E-5</v>
          </cell>
          <cell r="M1441" t="str">
            <v>0,5  M2/hr</v>
          </cell>
          <cell r="N1441">
            <v>2</v>
          </cell>
          <cell r="O1441" t="str">
            <v>Trasportar equipo, mats</v>
          </cell>
          <cell r="S1441">
            <v>0</v>
          </cell>
          <cell r="V1441">
            <v>1.2478716004285541E-5</v>
          </cell>
        </row>
        <row r="1442">
          <cell r="B1442">
            <v>100.3</v>
          </cell>
          <cell r="D1442">
            <v>2</v>
          </cell>
          <cell r="E1442" t="str">
            <v>Ayudantes avanzados</v>
          </cell>
          <cell r="F1442" t="str">
            <v>hr</v>
          </cell>
          <cell r="G1442">
            <v>2</v>
          </cell>
          <cell r="H1442">
            <v>2500</v>
          </cell>
          <cell r="I1442">
            <v>5000</v>
          </cell>
          <cell r="J1442">
            <v>7.1306948595917375E-6</v>
          </cell>
          <cell r="M1442" t="str">
            <v>0,5  M2/hr</v>
          </cell>
          <cell r="N1442">
            <v>2</v>
          </cell>
          <cell r="O1442" t="str">
            <v>Armar andamio</v>
          </cell>
          <cell r="S1442">
            <v>0</v>
          </cell>
          <cell r="V1442">
            <v>7.1306948595917375E-6</v>
          </cell>
        </row>
        <row r="1443">
          <cell r="B1443">
            <v>102.5</v>
          </cell>
          <cell r="D1443">
            <v>1</v>
          </cell>
          <cell r="E1443" t="str">
            <v>Lijadores</v>
          </cell>
          <cell r="F1443" t="str">
            <v>hr</v>
          </cell>
          <cell r="G1443">
            <v>1</v>
          </cell>
          <cell r="H1443">
            <v>2500</v>
          </cell>
          <cell r="I1443">
            <v>2500</v>
          </cell>
          <cell r="J1443">
            <v>3.5653474297958687E-6</v>
          </cell>
          <cell r="M1443" t="str">
            <v>1  M2/hr</v>
          </cell>
          <cell r="N1443">
            <v>1</v>
          </cell>
          <cell r="O1443" t="str">
            <v>Obra previa adic.</v>
          </cell>
          <cell r="S1443">
            <v>0</v>
          </cell>
          <cell r="V1443">
            <v>3.5653474297958687E-6</v>
          </cell>
        </row>
        <row r="1444">
          <cell r="B1444">
            <v>102.2</v>
          </cell>
          <cell r="D1444">
            <v>2</v>
          </cell>
          <cell r="E1444" t="str">
            <v>Instaladores</v>
          </cell>
          <cell r="F1444" t="str">
            <v>hr</v>
          </cell>
          <cell r="G1444">
            <v>2</v>
          </cell>
          <cell r="H1444">
            <v>4375</v>
          </cell>
          <cell r="I1444">
            <v>8750</v>
          </cell>
          <cell r="J1444">
            <v>1.2478716004285541E-5</v>
          </cell>
          <cell r="M1444" t="str">
            <v>0,5  M2/hr</v>
          </cell>
          <cell r="N1444">
            <v>2</v>
          </cell>
          <cell r="O1444" t="str">
            <v>Mezclar</v>
          </cell>
          <cell r="S1444">
            <v>0</v>
          </cell>
          <cell r="V1444">
            <v>1.2478716004285541E-5</v>
          </cell>
        </row>
        <row r="1445">
          <cell r="B1445">
            <v>100.4</v>
          </cell>
          <cell r="D1445">
            <v>2</v>
          </cell>
          <cell r="E1445" t="str">
            <v>Ayudantes Instalación</v>
          </cell>
          <cell r="F1445" t="str">
            <v>hr</v>
          </cell>
          <cell r="G1445">
            <v>2</v>
          </cell>
          <cell r="H1445">
            <v>2500</v>
          </cell>
          <cell r="I1445">
            <v>5000</v>
          </cell>
          <cell r="J1445">
            <v>7.1306948595917375E-6</v>
          </cell>
          <cell r="M1445" t="str">
            <v>0,5  M2/hr</v>
          </cell>
          <cell r="N1445">
            <v>2</v>
          </cell>
          <cell r="O1445" t="str">
            <v>Desencofrar</v>
          </cell>
          <cell r="S1445">
            <v>0</v>
          </cell>
          <cell r="V1445">
            <v>7.1306948595917375E-6</v>
          </cell>
        </row>
        <row r="1446">
          <cell r="E1446" t="str">
            <v/>
          </cell>
          <cell r="F1446" t="str">
            <v/>
          </cell>
          <cell r="G1446">
            <v>0</v>
          </cell>
          <cell r="H1446">
            <v>0</v>
          </cell>
          <cell r="I1446">
            <v>0</v>
          </cell>
          <cell r="J1446">
            <v>0</v>
          </cell>
          <cell r="M1446">
            <v>0</v>
          </cell>
          <cell r="N1446">
            <v>0</v>
          </cell>
          <cell r="O1446" t="str">
            <v>Curar</v>
          </cell>
          <cell r="S1446">
            <v>0</v>
          </cell>
          <cell r="V1446">
            <v>0</v>
          </cell>
        </row>
        <row r="1447">
          <cell r="B1447">
            <v>1.4</v>
          </cell>
          <cell r="D1447">
            <v>0.61010054493821475</v>
          </cell>
          <cell r="E1447" t="str">
            <v>APU Equipo y herramienta de taller</v>
          </cell>
          <cell r="F1447" t="str">
            <v>Hr</v>
          </cell>
          <cell r="G1447">
            <v>0.61010054493821475</v>
          </cell>
          <cell r="H1447">
            <v>65145</v>
          </cell>
          <cell r="I1447">
            <v>39745</v>
          </cell>
          <cell r="J1447">
            <v>5.668189343889472E-5</v>
          </cell>
          <cell r="M1447" t="str">
            <v>1,64  M2/Hr</v>
          </cell>
          <cell r="N1447">
            <v>0.61010054493821475</v>
          </cell>
          <cell r="O1447" t="str">
            <v>Desarmar andamio</v>
          </cell>
          <cell r="S1447">
            <v>0</v>
          </cell>
          <cell r="V1447">
            <v>5.668189343889472E-5</v>
          </cell>
        </row>
        <row r="1448">
          <cell r="E1448" t="str">
            <v/>
          </cell>
          <cell r="F1448" t="str">
            <v/>
          </cell>
          <cell r="G1448">
            <v>0</v>
          </cell>
          <cell r="H1448">
            <v>0</v>
          </cell>
          <cell r="I1448">
            <v>0</v>
          </cell>
          <cell r="J1448">
            <v>0</v>
          </cell>
          <cell r="M1448">
            <v>0</v>
          </cell>
          <cell r="N1448">
            <v>0</v>
          </cell>
          <cell r="O1448" t="str">
            <v xml:space="preserve">Regresar </v>
          </cell>
          <cell r="S1448">
            <v>0</v>
          </cell>
          <cell r="V1448">
            <v>0</v>
          </cell>
        </row>
        <row r="1449">
          <cell r="E1449" t="str">
            <v/>
          </cell>
          <cell r="F1449" t="str">
            <v/>
          </cell>
          <cell r="G1449">
            <v>0</v>
          </cell>
          <cell r="H1449">
            <v>0</v>
          </cell>
          <cell r="I1449">
            <v>0</v>
          </cell>
          <cell r="J1449">
            <v>0</v>
          </cell>
          <cell r="M1449">
            <v>0</v>
          </cell>
          <cell r="N1449">
            <v>0</v>
          </cell>
          <cell r="O1449" t="str">
            <v>Cargar+retirar sobrante y equipo</v>
          </cell>
          <cell r="S1449">
            <v>0</v>
          </cell>
          <cell r="V1449">
            <v>0</v>
          </cell>
        </row>
        <row r="1450">
          <cell r="E1450" t="str">
            <v/>
          </cell>
          <cell r="F1450" t="str">
            <v/>
          </cell>
          <cell r="G1450">
            <v>0</v>
          </cell>
          <cell r="H1450">
            <v>0</v>
          </cell>
          <cell r="I1450">
            <v>0</v>
          </cell>
          <cell r="J1450">
            <v>0</v>
          </cell>
          <cell r="M1450">
            <v>0</v>
          </cell>
          <cell r="N1450">
            <v>0</v>
          </cell>
          <cell r="O1450" t="str">
            <v>Asear área</v>
          </cell>
          <cell r="S1450">
            <v>0</v>
          </cell>
          <cell r="V1450">
            <v>0</v>
          </cell>
        </row>
        <row r="1451">
          <cell r="E1451" t="str">
            <v/>
          </cell>
          <cell r="F1451" t="str">
            <v/>
          </cell>
          <cell r="G1451">
            <v>0</v>
          </cell>
          <cell r="H1451">
            <v>0</v>
          </cell>
          <cell r="I1451">
            <v>0</v>
          </cell>
          <cell r="J1451">
            <v>0</v>
          </cell>
          <cell r="N1451">
            <v>0</v>
          </cell>
          <cell r="S1451">
            <v>0</v>
          </cell>
          <cell r="V1451">
            <v>0</v>
          </cell>
        </row>
        <row r="1452">
          <cell r="E1452" t="str">
            <v/>
          </cell>
          <cell r="F1452" t="str">
            <v/>
          </cell>
          <cell r="G1452">
            <v>0</v>
          </cell>
          <cell r="H1452">
            <v>0</v>
          </cell>
          <cell r="I1452">
            <v>0</v>
          </cell>
          <cell r="J1452">
            <v>0</v>
          </cell>
          <cell r="N1452">
            <v>0</v>
          </cell>
          <cell r="S1452">
            <v>0</v>
          </cell>
          <cell r="V1452">
            <v>0</v>
          </cell>
        </row>
        <row r="1453">
          <cell r="E1453" t="str">
            <v/>
          </cell>
          <cell r="F1453">
            <v>0</v>
          </cell>
          <cell r="G1453">
            <v>0</v>
          </cell>
          <cell r="H1453">
            <v>0</v>
          </cell>
          <cell r="I1453">
            <v>0</v>
          </cell>
          <cell r="J1453">
            <v>0</v>
          </cell>
          <cell r="N1453">
            <v>0</v>
          </cell>
          <cell r="S1453">
            <v>0</v>
          </cell>
          <cell r="V1453">
            <v>0</v>
          </cell>
        </row>
        <row r="1454">
          <cell r="E1454" t="str">
            <v/>
          </cell>
          <cell r="F1454">
            <v>0</v>
          </cell>
          <cell r="G1454">
            <v>0</v>
          </cell>
          <cell r="H1454">
            <v>0</v>
          </cell>
          <cell r="I1454">
            <v>0</v>
          </cell>
          <cell r="J1454">
            <v>0</v>
          </cell>
          <cell r="N1454">
            <v>0</v>
          </cell>
          <cell r="S1454">
            <v>0</v>
          </cell>
          <cell r="V1454">
            <v>0</v>
          </cell>
        </row>
        <row r="1455">
          <cell r="E1455" t="str">
            <v/>
          </cell>
          <cell r="F1455">
            <v>0</v>
          </cell>
          <cell r="G1455">
            <v>0</v>
          </cell>
          <cell r="H1455">
            <v>0</v>
          </cell>
          <cell r="I1455">
            <v>0</v>
          </cell>
          <cell r="J1455">
            <v>0</v>
          </cell>
          <cell r="N1455">
            <v>0</v>
          </cell>
          <cell r="S1455">
            <v>0</v>
          </cell>
          <cell r="V1455">
            <v>0</v>
          </cell>
        </row>
        <row r="1456">
          <cell r="E1456" t="str">
            <v/>
          </cell>
          <cell r="F1456">
            <v>0</v>
          </cell>
          <cell r="G1456">
            <v>0</v>
          </cell>
          <cell r="H1456">
            <v>0</v>
          </cell>
          <cell r="I1456">
            <v>0</v>
          </cell>
          <cell r="J1456">
            <v>0</v>
          </cell>
          <cell r="N1456">
            <v>0</v>
          </cell>
          <cell r="S1456">
            <v>0</v>
          </cell>
          <cell r="V1456">
            <v>0</v>
          </cell>
        </row>
        <row r="1457">
          <cell r="E1457" t="str">
            <v/>
          </cell>
          <cell r="F1457">
            <v>0</v>
          </cell>
          <cell r="G1457">
            <v>0</v>
          </cell>
          <cell r="H1457">
            <v>0</v>
          </cell>
          <cell r="I1457">
            <v>0</v>
          </cell>
          <cell r="J1457">
            <v>0</v>
          </cell>
          <cell r="N1457">
            <v>0</v>
          </cell>
          <cell r="S1457">
            <v>0</v>
          </cell>
          <cell r="V1457">
            <v>0</v>
          </cell>
        </row>
        <row r="1458">
          <cell r="E1458">
            <v>0</v>
          </cell>
          <cell r="I1458">
            <v>0</v>
          </cell>
          <cell r="J1458">
            <v>0</v>
          </cell>
          <cell r="O1458" t="str">
            <v>Con estos hombres se hace</v>
          </cell>
          <cell r="P1458" t="str">
            <v>DD Oficial</v>
          </cell>
          <cell r="Q1458" t="str">
            <v>DD Ayudante</v>
          </cell>
          <cell r="R1458" t="str">
            <v>DD Operarios</v>
          </cell>
          <cell r="S1458" t="str">
            <v>REND.TAREA M2 / Jnl</v>
          </cell>
          <cell r="T1458" t="str">
            <v>Para un Total de</v>
          </cell>
          <cell r="U1458" t="str">
            <v>La actividad Dura</v>
          </cell>
          <cell r="V1458">
            <v>0</v>
          </cell>
        </row>
        <row r="1459">
          <cell r="B1459" t="str">
            <v>C</v>
          </cell>
          <cell r="D1459">
            <v>1</v>
          </cell>
          <cell r="E1459" t="str">
            <v>Paneles. Madera Triplex</v>
          </cell>
          <cell r="F1459" t="str">
            <v>M2</v>
          </cell>
          <cell r="G1459">
            <v>1</v>
          </cell>
          <cell r="H1459">
            <v>104880</v>
          </cell>
          <cell r="I1459">
            <v>104880</v>
          </cell>
          <cell r="J1459">
            <v>1.4957345537479629E-4</v>
          </cell>
          <cell r="K1459">
            <v>1</v>
          </cell>
          <cell r="L1459">
            <v>100690</v>
          </cell>
          <cell r="O1459" t="b">
            <v>0</v>
          </cell>
          <cell r="P1459">
            <v>0</v>
          </cell>
          <cell r="Q1459">
            <v>0</v>
          </cell>
          <cell r="R1459">
            <v>0</v>
          </cell>
          <cell r="S1459">
            <v>0</v>
          </cell>
          <cell r="T1459">
            <v>0</v>
          </cell>
          <cell r="U1459" t="e">
            <v>#DIV/0!</v>
          </cell>
          <cell r="V1459">
            <v>0</v>
          </cell>
          <cell r="W1459">
            <v>35657.747917226567</v>
          </cell>
          <cell r="X1459">
            <v>32187.5</v>
          </cell>
          <cell r="Y1459">
            <v>37040</v>
          </cell>
          <cell r="Z1459">
            <v>0</v>
          </cell>
          <cell r="AA1459">
            <v>0</v>
          </cell>
          <cell r="AB1459">
            <v>1</v>
          </cell>
        </row>
        <row r="1460">
          <cell r="B1460">
            <v>104.9</v>
          </cell>
          <cell r="D1460">
            <v>0.36952432141897362</v>
          </cell>
          <cell r="E1460" t="str">
            <v>Triplex 9mm</v>
          </cell>
          <cell r="F1460" t="str">
            <v>lamina</v>
          </cell>
          <cell r="G1460">
            <v>0.36952432141897362</v>
          </cell>
          <cell r="H1460">
            <v>65700</v>
          </cell>
          <cell r="I1460">
            <v>24277.747917226567</v>
          </cell>
          <cell r="J1460">
            <v>3.46234424551663E-5</v>
          </cell>
          <cell r="N1460">
            <v>0.36952432141897362</v>
          </cell>
          <cell r="O1460" t="str">
            <v>Figurar y amarrar hierro</v>
          </cell>
          <cell r="S1460">
            <v>0</v>
          </cell>
          <cell r="T1460" t="str">
            <v>Jnl hombre</v>
          </cell>
          <cell r="U1460" t="str">
            <v>Dias</v>
          </cell>
          <cell r="V1460">
            <v>3.46234424551663E-5</v>
          </cell>
        </row>
        <row r="1461">
          <cell r="B1461">
            <v>103</v>
          </cell>
          <cell r="D1461">
            <v>0.06</v>
          </cell>
          <cell r="E1461" t="str">
            <v>Pegante de alta adherencia</v>
          </cell>
          <cell r="F1461" t="str">
            <v>caneca</v>
          </cell>
          <cell r="G1461">
            <v>0.06</v>
          </cell>
          <cell r="H1461">
            <v>173000</v>
          </cell>
          <cell r="I1461">
            <v>10380</v>
          </cell>
          <cell r="J1461">
            <v>1.4803322528512448E-5</v>
          </cell>
          <cell r="N1461">
            <v>0.06</v>
          </cell>
          <cell r="O1461" t="str">
            <v>Encofrar</v>
          </cell>
          <cell r="S1461">
            <v>0</v>
          </cell>
          <cell r="V1461">
            <v>1.4803322528512448E-5</v>
          </cell>
        </row>
        <row r="1462">
          <cell r="B1462">
            <v>102.3</v>
          </cell>
          <cell r="D1462">
            <v>1</v>
          </cell>
          <cell r="E1462" t="str">
            <v>Lija</v>
          </cell>
          <cell r="F1462" t="str">
            <v>Pliego</v>
          </cell>
          <cell r="G1462">
            <v>1</v>
          </cell>
          <cell r="H1462">
            <v>1000</v>
          </cell>
          <cell r="I1462">
            <v>1000</v>
          </cell>
          <cell r="J1462">
            <v>1.4261389719183476E-6</v>
          </cell>
          <cell r="N1462">
            <v>1</v>
          </cell>
          <cell r="O1462" t="str">
            <v>Fundir</v>
          </cell>
          <cell r="S1462">
            <v>0</v>
          </cell>
          <cell r="V1462">
            <v>1.4261389719183476E-6</v>
          </cell>
        </row>
        <row r="1463">
          <cell r="E1463" t="str">
            <v/>
          </cell>
          <cell r="F1463" t="str">
            <v/>
          </cell>
          <cell r="G1463">
            <v>0</v>
          </cell>
          <cell r="H1463">
            <v>0</v>
          </cell>
          <cell r="I1463">
            <v>0</v>
          </cell>
          <cell r="J1463">
            <v>0</v>
          </cell>
          <cell r="N1463">
            <v>0</v>
          </cell>
          <cell r="S1463">
            <v>0</v>
          </cell>
          <cell r="V1463">
            <v>0</v>
          </cell>
        </row>
        <row r="1464">
          <cell r="E1464" t="str">
            <v/>
          </cell>
          <cell r="F1464" t="str">
            <v/>
          </cell>
          <cell r="G1464">
            <v>0</v>
          </cell>
          <cell r="H1464">
            <v>0</v>
          </cell>
          <cell r="I1464">
            <v>0</v>
          </cell>
          <cell r="J1464">
            <v>0</v>
          </cell>
          <cell r="N1464">
            <v>0</v>
          </cell>
          <cell r="S1464">
            <v>0</v>
          </cell>
          <cell r="V1464">
            <v>0</v>
          </cell>
        </row>
        <row r="1465">
          <cell r="E1465" t="str">
            <v/>
          </cell>
          <cell r="F1465" t="str">
            <v/>
          </cell>
          <cell r="G1465">
            <v>0</v>
          </cell>
          <cell r="H1465">
            <v>0</v>
          </cell>
          <cell r="I1465">
            <v>0</v>
          </cell>
          <cell r="J1465">
            <v>0</v>
          </cell>
          <cell r="N1465">
            <v>0</v>
          </cell>
          <cell r="P1465">
            <v>0</v>
          </cell>
          <cell r="S1465">
            <v>0</v>
          </cell>
          <cell r="V1465">
            <v>0</v>
          </cell>
        </row>
        <row r="1466">
          <cell r="E1466" t="str">
            <v/>
          </cell>
          <cell r="F1466" t="str">
            <v/>
          </cell>
          <cell r="G1466">
            <v>0</v>
          </cell>
          <cell r="H1466">
            <v>0</v>
          </cell>
          <cell r="I1466">
            <v>0</v>
          </cell>
          <cell r="J1466">
            <v>0</v>
          </cell>
          <cell r="N1466">
            <v>0</v>
          </cell>
          <cell r="O1466" t="str">
            <v>Proteger área</v>
          </cell>
          <cell r="S1466">
            <v>0</v>
          </cell>
          <cell r="V1466">
            <v>0</v>
          </cell>
        </row>
        <row r="1467">
          <cell r="E1467" t="str">
            <v/>
          </cell>
          <cell r="F1467" t="str">
            <v/>
          </cell>
          <cell r="G1467">
            <v>0</v>
          </cell>
          <cell r="H1467">
            <v>0</v>
          </cell>
          <cell r="I1467">
            <v>0</v>
          </cell>
          <cell r="J1467">
            <v>0</v>
          </cell>
          <cell r="N1467">
            <v>0</v>
          </cell>
          <cell r="O1467" t="str">
            <v>Replantear</v>
          </cell>
          <cell r="S1467">
            <v>0</v>
          </cell>
          <cell r="V1467">
            <v>0</v>
          </cell>
        </row>
        <row r="1468">
          <cell r="B1468">
            <v>100.6</v>
          </cell>
          <cell r="D1468">
            <v>3</v>
          </cell>
          <cell r="E1468" t="str">
            <v>Carpinteros</v>
          </cell>
          <cell r="F1468" t="str">
            <v>hr</v>
          </cell>
          <cell r="G1468">
            <v>3</v>
          </cell>
          <cell r="H1468">
            <v>4375</v>
          </cell>
          <cell r="I1468">
            <v>13125</v>
          </cell>
          <cell r="J1468">
            <v>1.8718074006428311E-5</v>
          </cell>
          <cell r="M1468" t="str">
            <v>0,33  M2/hr</v>
          </cell>
          <cell r="N1468">
            <v>3</v>
          </cell>
          <cell r="O1468" t="str">
            <v>Trasportar equipo, mats</v>
          </cell>
          <cell r="S1468">
            <v>0</v>
          </cell>
          <cell r="V1468">
            <v>1.8718074006428311E-5</v>
          </cell>
        </row>
        <row r="1469">
          <cell r="B1469">
            <v>100.3</v>
          </cell>
          <cell r="D1469">
            <v>1.5</v>
          </cell>
          <cell r="E1469" t="str">
            <v>Ayudantes avanzados</v>
          </cell>
          <cell r="F1469" t="str">
            <v>hr</v>
          </cell>
          <cell r="G1469">
            <v>1.5</v>
          </cell>
          <cell r="H1469">
            <v>2500</v>
          </cell>
          <cell r="I1469">
            <v>3750</v>
          </cell>
          <cell r="J1469">
            <v>5.3480211446938029E-6</v>
          </cell>
          <cell r="M1469" t="str">
            <v>0,67  M2/hr</v>
          </cell>
          <cell r="N1469">
            <v>1.5</v>
          </cell>
          <cell r="O1469" t="str">
            <v>Armar andamio</v>
          </cell>
          <cell r="S1469">
            <v>0</v>
          </cell>
          <cell r="V1469">
            <v>5.3480211446938029E-6</v>
          </cell>
        </row>
        <row r="1470">
          <cell r="B1470">
            <v>102.5</v>
          </cell>
          <cell r="D1470">
            <v>2</v>
          </cell>
          <cell r="E1470" t="str">
            <v>Lijadores</v>
          </cell>
          <cell r="F1470" t="str">
            <v>hr</v>
          </cell>
          <cell r="G1470">
            <v>2</v>
          </cell>
          <cell r="H1470">
            <v>2500</v>
          </cell>
          <cell r="I1470">
            <v>5000</v>
          </cell>
          <cell r="J1470">
            <v>7.1306948595917375E-6</v>
          </cell>
          <cell r="M1470" t="str">
            <v>0,5  M2/hr</v>
          </cell>
          <cell r="N1470">
            <v>2</v>
          </cell>
          <cell r="O1470" t="str">
            <v>Obra previa adic.</v>
          </cell>
          <cell r="S1470">
            <v>0</v>
          </cell>
          <cell r="V1470">
            <v>7.1306948595917375E-6</v>
          </cell>
        </row>
        <row r="1471">
          <cell r="B1471">
            <v>102.2</v>
          </cell>
          <cell r="D1471">
            <v>1.5</v>
          </cell>
          <cell r="E1471" t="str">
            <v>Instaladores</v>
          </cell>
          <cell r="F1471" t="str">
            <v>hr</v>
          </cell>
          <cell r="G1471">
            <v>1.5</v>
          </cell>
          <cell r="H1471">
            <v>4375</v>
          </cell>
          <cell r="I1471">
            <v>6562.5</v>
          </cell>
          <cell r="J1471">
            <v>9.3590370032141555E-6</v>
          </cell>
          <cell r="M1471" t="str">
            <v>0,67  M2/hr</v>
          </cell>
          <cell r="N1471">
            <v>1.5</v>
          </cell>
          <cell r="O1471" t="str">
            <v>Mezclar</v>
          </cell>
          <cell r="S1471">
            <v>0</v>
          </cell>
          <cell r="V1471">
            <v>9.3590370032141555E-6</v>
          </cell>
        </row>
        <row r="1472">
          <cell r="B1472">
            <v>100.4</v>
          </cell>
          <cell r="D1472">
            <v>1.5</v>
          </cell>
          <cell r="E1472" t="str">
            <v>Ayudantes Instalación</v>
          </cell>
          <cell r="F1472" t="str">
            <v>hr</v>
          </cell>
          <cell r="G1472">
            <v>1.5</v>
          </cell>
          <cell r="H1472">
            <v>2500</v>
          </cell>
          <cell r="I1472">
            <v>3750</v>
          </cell>
          <cell r="J1472">
            <v>5.3480211446938029E-6</v>
          </cell>
          <cell r="M1472" t="str">
            <v>0,67  M2/hr</v>
          </cell>
          <cell r="N1472">
            <v>1.5</v>
          </cell>
          <cell r="O1472" t="str">
            <v>Desencofrar</v>
          </cell>
          <cell r="S1472">
            <v>0</v>
          </cell>
          <cell r="V1472">
            <v>5.3480211446938029E-6</v>
          </cell>
        </row>
        <row r="1473">
          <cell r="E1473" t="str">
            <v/>
          </cell>
          <cell r="F1473" t="str">
            <v/>
          </cell>
          <cell r="G1473">
            <v>0</v>
          </cell>
          <cell r="H1473">
            <v>0</v>
          </cell>
          <cell r="I1473">
            <v>0</v>
          </cell>
          <cell r="J1473">
            <v>0</v>
          </cell>
          <cell r="M1473">
            <v>0</v>
          </cell>
          <cell r="N1473">
            <v>0</v>
          </cell>
          <cell r="O1473" t="str">
            <v>Curar</v>
          </cell>
          <cell r="S1473">
            <v>0</v>
          </cell>
          <cell r="V1473">
            <v>0</v>
          </cell>
        </row>
        <row r="1474">
          <cell r="B1474">
            <v>1.4</v>
          </cell>
          <cell r="D1474">
            <v>0.56857778801135928</v>
          </cell>
          <cell r="E1474" t="str">
            <v>APU Equipo y herramienta de taller</v>
          </cell>
          <cell r="F1474" t="str">
            <v>Hr</v>
          </cell>
          <cell r="G1474">
            <v>0.56857778801135928</v>
          </cell>
          <cell r="H1474">
            <v>65145</v>
          </cell>
          <cell r="I1474">
            <v>37040</v>
          </cell>
          <cell r="J1474">
            <v>5.2824187519855595E-5</v>
          </cell>
          <cell r="M1474" t="str">
            <v>1,76  M2/Hr</v>
          </cell>
          <cell r="N1474">
            <v>0.56857778801135928</v>
          </cell>
          <cell r="O1474" t="str">
            <v>Desarmar andamio</v>
          </cell>
          <cell r="S1474">
            <v>0</v>
          </cell>
          <cell r="V1474">
            <v>5.2824187519855595E-5</v>
          </cell>
        </row>
        <row r="1475">
          <cell r="E1475" t="str">
            <v/>
          </cell>
          <cell r="F1475" t="str">
            <v/>
          </cell>
          <cell r="G1475">
            <v>0</v>
          </cell>
          <cell r="H1475">
            <v>0</v>
          </cell>
          <cell r="I1475">
            <v>0</v>
          </cell>
          <cell r="J1475">
            <v>0</v>
          </cell>
          <cell r="M1475">
            <v>0</v>
          </cell>
          <cell r="N1475">
            <v>0</v>
          </cell>
          <cell r="O1475" t="str">
            <v xml:space="preserve">Regresar </v>
          </cell>
          <cell r="S1475">
            <v>0</v>
          </cell>
          <cell r="V1475">
            <v>0</v>
          </cell>
        </row>
        <row r="1476">
          <cell r="E1476" t="str">
            <v/>
          </cell>
          <cell r="F1476" t="str">
            <v/>
          </cell>
          <cell r="G1476">
            <v>0</v>
          </cell>
          <cell r="H1476">
            <v>0</v>
          </cell>
          <cell r="I1476">
            <v>0</v>
          </cell>
          <cell r="J1476">
            <v>0</v>
          </cell>
          <cell r="M1476">
            <v>0</v>
          </cell>
          <cell r="N1476">
            <v>0</v>
          </cell>
          <cell r="O1476" t="str">
            <v>Cargar+retirar sobrante y equipo</v>
          </cell>
          <cell r="S1476">
            <v>0</v>
          </cell>
          <cell r="V1476">
            <v>0</v>
          </cell>
        </row>
        <row r="1477">
          <cell r="E1477" t="str">
            <v/>
          </cell>
          <cell r="F1477" t="str">
            <v/>
          </cell>
          <cell r="G1477">
            <v>0</v>
          </cell>
          <cell r="H1477">
            <v>0</v>
          </cell>
          <cell r="I1477">
            <v>0</v>
          </cell>
          <cell r="J1477">
            <v>0</v>
          </cell>
          <cell r="M1477">
            <v>0</v>
          </cell>
          <cell r="N1477">
            <v>0</v>
          </cell>
          <cell r="O1477" t="str">
            <v>Asear área</v>
          </cell>
          <cell r="S1477">
            <v>0</v>
          </cell>
          <cell r="V1477">
            <v>0</v>
          </cell>
        </row>
        <row r="1478">
          <cell r="E1478" t="str">
            <v/>
          </cell>
          <cell r="F1478" t="str">
            <v/>
          </cell>
          <cell r="G1478">
            <v>0</v>
          </cell>
          <cell r="H1478">
            <v>0</v>
          </cell>
          <cell r="I1478">
            <v>0</v>
          </cell>
          <cell r="J1478">
            <v>0</v>
          </cell>
          <cell r="N1478">
            <v>0</v>
          </cell>
          <cell r="S1478">
            <v>0</v>
          </cell>
          <cell r="V1478">
            <v>0</v>
          </cell>
        </row>
        <row r="1479">
          <cell r="E1479" t="str">
            <v/>
          </cell>
          <cell r="F1479" t="str">
            <v/>
          </cell>
          <cell r="G1479">
            <v>0</v>
          </cell>
          <cell r="H1479">
            <v>0</v>
          </cell>
          <cell r="I1479">
            <v>0</v>
          </cell>
          <cell r="J1479">
            <v>0</v>
          </cell>
          <cell r="N1479">
            <v>0</v>
          </cell>
          <cell r="S1479">
            <v>0</v>
          </cell>
          <cell r="V1479">
            <v>0</v>
          </cell>
        </row>
        <row r="1480">
          <cell r="E1480" t="str">
            <v/>
          </cell>
          <cell r="F1480">
            <v>0</v>
          </cell>
          <cell r="G1480">
            <v>0</v>
          </cell>
          <cell r="H1480">
            <v>0</v>
          </cell>
          <cell r="I1480">
            <v>0</v>
          </cell>
          <cell r="J1480">
            <v>0</v>
          </cell>
          <cell r="N1480">
            <v>0</v>
          </cell>
          <cell r="S1480">
            <v>0</v>
          </cell>
          <cell r="V1480">
            <v>0</v>
          </cell>
        </row>
        <row r="1481">
          <cell r="E1481" t="str">
            <v/>
          </cell>
          <cell r="F1481">
            <v>0</v>
          </cell>
          <cell r="G1481">
            <v>0</v>
          </cell>
          <cell r="H1481">
            <v>0</v>
          </cell>
          <cell r="I1481">
            <v>0</v>
          </cell>
          <cell r="J1481">
            <v>0</v>
          </cell>
          <cell r="N1481">
            <v>0</v>
          </cell>
          <cell r="S1481">
            <v>0</v>
          </cell>
          <cell r="V1481">
            <v>0</v>
          </cell>
        </row>
        <row r="1482">
          <cell r="E1482" t="str">
            <v/>
          </cell>
          <cell r="F1482">
            <v>0</v>
          </cell>
          <cell r="G1482">
            <v>0</v>
          </cell>
          <cell r="H1482">
            <v>0</v>
          </cell>
          <cell r="I1482">
            <v>0</v>
          </cell>
          <cell r="J1482">
            <v>0</v>
          </cell>
          <cell r="N1482">
            <v>0</v>
          </cell>
          <cell r="S1482">
            <v>0</v>
          </cell>
          <cell r="V1482">
            <v>0</v>
          </cell>
        </row>
        <row r="1483">
          <cell r="E1483" t="str">
            <v/>
          </cell>
          <cell r="F1483">
            <v>0</v>
          </cell>
          <cell r="G1483">
            <v>0</v>
          </cell>
          <cell r="H1483">
            <v>0</v>
          </cell>
          <cell r="I1483">
            <v>0</v>
          </cell>
          <cell r="J1483">
            <v>0</v>
          </cell>
          <cell r="N1483">
            <v>0</v>
          </cell>
          <cell r="S1483">
            <v>0</v>
          </cell>
          <cell r="V1483">
            <v>0</v>
          </cell>
        </row>
        <row r="1484">
          <cell r="E1484" t="str">
            <v/>
          </cell>
          <cell r="F1484">
            <v>0</v>
          </cell>
          <cell r="G1484">
            <v>0</v>
          </cell>
          <cell r="H1484">
            <v>0</v>
          </cell>
          <cell r="I1484">
            <v>0</v>
          </cell>
          <cell r="J1484">
            <v>0</v>
          </cell>
          <cell r="N1484">
            <v>0</v>
          </cell>
          <cell r="S1484">
            <v>0</v>
          </cell>
          <cell r="V1484">
            <v>0</v>
          </cell>
        </row>
        <row r="1485">
          <cell r="E1485">
            <v>0</v>
          </cell>
          <cell r="I1485">
            <v>0</v>
          </cell>
          <cell r="J1485">
            <v>0</v>
          </cell>
          <cell r="O1485" t="str">
            <v>Con estos hombres se hace</v>
          </cell>
          <cell r="P1485" t="str">
            <v>DD Oficial</v>
          </cell>
          <cell r="Q1485" t="str">
            <v>DD Ayudante</v>
          </cell>
          <cell r="R1485" t="str">
            <v>DD Operarios</v>
          </cell>
          <cell r="S1485" t="str">
            <v>REND.TAREA M2 / Jnl</v>
          </cell>
          <cell r="T1485" t="str">
            <v>Para un Total de</v>
          </cell>
          <cell r="U1485" t="str">
            <v>La actividad Dura</v>
          </cell>
          <cell r="V1485">
            <v>0</v>
          </cell>
        </row>
        <row r="1486">
          <cell r="B1486" t="str">
            <v>D</v>
          </cell>
          <cell r="D1486">
            <v>247.2</v>
          </cell>
          <cell r="E1486" t="str">
            <v>Plafón para nube acústica. Madera Triplex con Enchape en Fórmica LAMITEC Alpi Claro Ref. 1799. Ver plano AD-P2-02. (DAC-06)</v>
          </cell>
          <cell r="F1486" t="str">
            <v>M2</v>
          </cell>
          <cell r="G1486">
            <v>247.2</v>
          </cell>
          <cell r="H1486">
            <v>227210</v>
          </cell>
          <cell r="I1486">
            <v>56166312</v>
          </cell>
          <cell r="J1486">
            <v>8.0100966452125152E-2</v>
          </cell>
          <cell r="K1486">
            <v>1</v>
          </cell>
          <cell r="L1486">
            <v>218125</v>
          </cell>
          <cell r="O1486" t="b">
            <v>0</v>
          </cell>
          <cell r="P1486">
            <v>0</v>
          </cell>
          <cell r="Q1486">
            <v>0</v>
          </cell>
          <cell r="R1486">
            <v>0</v>
          </cell>
          <cell r="S1486">
            <v>0</v>
          </cell>
          <cell r="T1486">
            <v>0</v>
          </cell>
          <cell r="U1486" t="e">
            <v>#DIV/0!</v>
          </cell>
          <cell r="V1486">
            <v>0</v>
          </cell>
          <cell r="W1486">
            <v>151311.91615157216</v>
          </cell>
          <cell r="X1486">
            <v>33437.5</v>
          </cell>
          <cell r="Y1486">
            <v>42465</v>
          </cell>
          <cell r="Z1486">
            <v>0</v>
          </cell>
          <cell r="AA1486">
            <v>0</v>
          </cell>
          <cell r="AB1486">
            <v>1</v>
          </cell>
        </row>
        <row r="1487">
          <cell r="B1487">
            <v>104.7</v>
          </cell>
          <cell r="D1487">
            <v>0.36952432141897346</v>
          </cell>
          <cell r="E1487" t="str">
            <v>Triplex 18mm</v>
          </cell>
          <cell r="F1487" t="str">
            <v>lamina</v>
          </cell>
          <cell r="G1487">
            <v>0.36952432141897346</v>
          </cell>
          <cell r="H1487">
            <v>117700</v>
          </cell>
          <cell r="I1487">
            <v>43493.012631013175</v>
          </cell>
          <cell r="J1487">
            <v>6.202708031922483E-5</v>
          </cell>
          <cell r="N1487">
            <v>91.346412254770229</v>
          </cell>
          <cell r="O1487" t="str">
            <v>Figurar y amarrar hierro</v>
          </cell>
          <cell r="S1487">
            <v>0</v>
          </cell>
          <cell r="T1487" t="str">
            <v>Jnl hombre</v>
          </cell>
          <cell r="U1487" t="str">
            <v>Dias</v>
          </cell>
          <cell r="V1487">
            <v>1.5333094254912376E-2</v>
          </cell>
        </row>
        <row r="1488">
          <cell r="B1488">
            <v>101.8</v>
          </cell>
          <cell r="D1488">
            <v>0.36952432141897346</v>
          </cell>
          <cell r="E1488" t="str">
            <v>Formica ref 1799</v>
          </cell>
          <cell r="F1488" t="str">
            <v>lamina</v>
          </cell>
          <cell r="G1488">
            <v>0.36952432141897346</v>
          </cell>
          <cell r="H1488">
            <v>90600</v>
          </cell>
          <cell r="I1488">
            <v>33478.903520558997</v>
          </cell>
          <cell r="J1488">
            <v>4.7745569047763552E-5</v>
          </cell>
          <cell r="N1488">
            <v>91.346412254770229</v>
          </cell>
          <cell r="O1488" t="str">
            <v>Encofrar</v>
          </cell>
          <cell r="S1488">
            <v>0</v>
          </cell>
          <cell r="V1488">
            <v>1.1802704668607148E-2</v>
          </cell>
        </row>
        <row r="1489">
          <cell r="B1489">
            <v>103.1</v>
          </cell>
          <cell r="D1489">
            <v>0.3</v>
          </cell>
          <cell r="E1489" t="str">
            <v>Pegante PL 285</v>
          </cell>
          <cell r="F1489" t="str">
            <v>gl</v>
          </cell>
          <cell r="G1489">
            <v>0.3</v>
          </cell>
          <cell r="H1489">
            <v>35800</v>
          </cell>
          <cell r="I1489">
            <v>10740</v>
          </cell>
          <cell r="J1489">
            <v>1.5316732558403051E-5</v>
          </cell>
          <cell r="N1489">
            <v>74.16</v>
          </cell>
          <cell r="O1489" t="str">
            <v>Fundir</v>
          </cell>
          <cell r="S1489">
            <v>0</v>
          </cell>
          <cell r="V1489">
            <v>3.7862962884372348E-3</v>
          </cell>
        </row>
        <row r="1490">
          <cell r="E1490" t="str">
            <v/>
          </cell>
          <cell r="F1490" t="str">
            <v/>
          </cell>
          <cell r="G1490">
            <v>0</v>
          </cell>
          <cell r="H1490">
            <v>0</v>
          </cell>
          <cell r="I1490">
            <v>0</v>
          </cell>
          <cell r="J1490">
            <v>0</v>
          </cell>
          <cell r="N1490">
            <v>0</v>
          </cell>
          <cell r="S1490">
            <v>0</v>
          </cell>
          <cell r="V1490">
            <v>0</v>
          </cell>
        </row>
        <row r="1491">
          <cell r="B1491">
            <v>104.5</v>
          </cell>
          <cell r="D1491">
            <v>0.2</v>
          </cell>
          <cell r="E1491" t="str">
            <v>Thiner</v>
          </cell>
          <cell r="F1491" t="str">
            <v>Botella</v>
          </cell>
          <cell r="G1491">
            <v>0.2</v>
          </cell>
          <cell r="H1491">
            <v>3500</v>
          </cell>
          <cell r="I1491">
            <v>700</v>
          </cell>
          <cell r="J1491">
            <v>9.9829728034284327E-7</v>
          </cell>
          <cell r="N1491">
            <v>49.44</v>
          </cell>
          <cell r="S1491">
            <v>0</v>
          </cell>
          <cell r="V1491">
            <v>2.4677908770075088E-4</v>
          </cell>
        </row>
        <row r="1492">
          <cell r="B1492">
            <v>101.2</v>
          </cell>
          <cell r="D1492">
            <v>0.2</v>
          </cell>
          <cell r="E1492" t="str">
            <v>Estopa</v>
          </cell>
          <cell r="F1492" t="str">
            <v>Kilo</v>
          </cell>
          <cell r="G1492">
            <v>0.2</v>
          </cell>
          <cell r="H1492">
            <v>1500</v>
          </cell>
          <cell r="I1492">
            <v>300</v>
          </cell>
          <cell r="J1492">
            <v>4.2784169157550425E-7</v>
          </cell>
          <cell r="N1492">
            <v>49.44</v>
          </cell>
          <cell r="P1492">
            <v>0</v>
          </cell>
          <cell r="S1492">
            <v>0</v>
          </cell>
          <cell r="V1492">
            <v>1.0576246615746465E-4</v>
          </cell>
        </row>
        <row r="1493">
          <cell r="B1493">
            <v>100.2</v>
          </cell>
          <cell r="D1493">
            <v>1</v>
          </cell>
          <cell r="E1493" t="str">
            <v>Anclajes de expansion</v>
          </cell>
          <cell r="F1493" t="str">
            <v>GLOBAL</v>
          </cell>
          <cell r="G1493">
            <v>1</v>
          </cell>
          <cell r="H1493">
            <v>4000</v>
          </cell>
          <cell r="I1493">
            <v>4000</v>
          </cell>
          <cell r="J1493">
            <v>5.7045558876733905E-6</v>
          </cell>
          <cell r="N1493">
            <v>247.2</v>
          </cell>
          <cell r="O1493" t="str">
            <v>Proteger área</v>
          </cell>
          <cell r="S1493">
            <v>0</v>
          </cell>
          <cell r="V1493">
            <v>1.4101662154328621E-3</v>
          </cell>
        </row>
        <row r="1494">
          <cell r="B1494">
            <v>101.5</v>
          </cell>
          <cell r="D1494">
            <v>1</v>
          </cell>
          <cell r="E1494" t="str">
            <v>Estructura Metalica de soporte</v>
          </cell>
          <cell r="F1494" t="str">
            <v>M2</v>
          </cell>
          <cell r="G1494">
            <v>1</v>
          </cell>
          <cell r="H1494">
            <v>45000</v>
          </cell>
          <cell r="I1494">
            <v>45000</v>
          </cell>
          <cell r="J1494">
            <v>6.4176253736325642E-5</v>
          </cell>
          <cell r="N1494">
            <v>247.2</v>
          </cell>
          <cell r="O1494" t="str">
            <v>Replantear</v>
          </cell>
          <cell r="S1494">
            <v>0</v>
          </cell>
          <cell r="V1494">
            <v>1.5864369923619698E-2</v>
          </cell>
        </row>
        <row r="1495">
          <cell r="B1495">
            <v>100.9</v>
          </cell>
          <cell r="D1495">
            <v>1</v>
          </cell>
          <cell r="E1495" t="str">
            <v>Cuelgas en guaya de acero</v>
          </cell>
          <cell r="F1495" t="str">
            <v>GLOBAL</v>
          </cell>
          <cell r="G1495">
            <v>1</v>
          </cell>
          <cell r="H1495">
            <v>8000</v>
          </cell>
          <cell r="I1495">
            <v>8000</v>
          </cell>
          <cell r="J1495">
            <v>1.1409111775346781E-5</v>
          </cell>
          <cell r="N1495">
            <v>247.2</v>
          </cell>
          <cell r="O1495" t="str">
            <v>Proteger área</v>
          </cell>
          <cell r="S1495">
            <v>0</v>
          </cell>
          <cell r="V1495">
            <v>2.8203324308657242E-3</v>
          </cell>
        </row>
        <row r="1496">
          <cell r="B1496">
            <v>103.4</v>
          </cell>
          <cell r="D1496">
            <v>0.2</v>
          </cell>
          <cell r="E1496" t="str">
            <v>Pintura anticorrosiva</v>
          </cell>
          <cell r="F1496" t="str">
            <v>GALON</v>
          </cell>
          <cell r="G1496">
            <v>0.2</v>
          </cell>
          <cell r="H1496">
            <v>28000</v>
          </cell>
          <cell r="I1496">
            <v>5600</v>
          </cell>
          <cell r="J1496">
            <v>7.9863782427427462E-6</v>
          </cell>
          <cell r="N1496">
            <v>49.44</v>
          </cell>
          <cell r="O1496" t="str">
            <v>Replantear</v>
          </cell>
          <cell r="S1496">
            <v>0</v>
          </cell>
          <cell r="V1496">
            <v>1.974232701606007E-3</v>
          </cell>
        </row>
        <row r="1497">
          <cell r="B1497">
            <v>100.6</v>
          </cell>
          <cell r="D1497">
            <v>2</v>
          </cell>
          <cell r="E1497" t="str">
            <v>Carpinteros</v>
          </cell>
          <cell r="F1497" t="str">
            <v>hr</v>
          </cell>
          <cell r="G1497">
            <v>2</v>
          </cell>
          <cell r="H1497">
            <v>4375</v>
          </cell>
          <cell r="I1497">
            <v>8750</v>
          </cell>
          <cell r="J1497">
            <v>1.2478716004285541E-5</v>
          </cell>
          <cell r="M1497" t="str">
            <v>0,5  M2/hr</v>
          </cell>
          <cell r="N1497">
            <v>494.4</v>
          </cell>
          <cell r="O1497" t="str">
            <v>Trasportar equipo, mats</v>
          </cell>
          <cell r="S1497">
            <v>0</v>
          </cell>
          <cell r="V1497">
            <v>3.0847385962593857E-3</v>
          </cell>
        </row>
        <row r="1498">
          <cell r="B1498">
            <v>100.3</v>
          </cell>
          <cell r="D1498">
            <v>2</v>
          </cell>
          <cell r="E1498" t="str">
            <v>Ayudantes avanzados</v>
          </cell>
          <cell r="F1498" t="str">
            <v>hr</v>
          </cell>
          <cell r="G1498">
            <v>2</v>
          </cell>
          <cell r="H1498">
            <v>2500</v>
          </cell>
          <cell r="I1498">
            <v>5000</v>
          </cell>
          <cell r="J1498">
            <v>7.1306948595917375E-6</v>
          </cell>
          <cell r="M1498" t="str">
            <v>0,5  M2/hr</v>
          </cell>
          <cell r="N1498">
            <v>494.4</v>
          </cell>
          <cell r="O1498" t="str">
            <v>Armar andamio</v>
          </cell>
          <cell r="S1498">
            <v>0</v>
          </cell>
          <cell r="V1498">
            <v>1.7627077692910775E-3</v>
          </cell>
        </row>
        <row r="1499">
          <cell r="B1499">
            <v>102.5</v>
          </cell>
          <cell r="D1499">
            <v>1</v>
          </cell>
          <cell r="E1499" t="str">
            <v>Lijadores</v>
          </cell>
          <cell r="F1499" t="str">
            <v>hr</v>
          </cell>
          <cell r="G1499">
            <v>1</v>
          </cell>
          <cell r="H1499">
            <v>2500</v>
          </cell>
          <cell r="I1499">
            <v>2500</v>
          </cell>
          <cell r="J1499">
            <v>3.5653474297958687E-6</v>
          </cell>
          <cell r="M1499" t="str">
            <v>1  M2/hr</v>
          </cell>
          <cell r="N1499">
            <v>247.2</v>
          </cell>
          <cell r="O1499" t="str">
            <v>Obra previa adic.</v>
          </cell>
          <cell r="S1499">
            <v>0</v>
          </cell>
          <cell r="V1499">
            <v>8.8135388464553877E-4</v>
          </cell>
        </row>
        <row r="1500">
          <cell r="B1500">
            <v>102.2</v>
          </cell>
          <cell r="D1500">
            <v>2.5</v>
          </cell>
          <cell r="E1500" t="str">
            <v>Instaladores</v>
          </cell>
          <cell r="F1500" t="str">
            <v>hr</v>
          </cell>
          <cell r="G1500">
            <v>2.5</v>
          </cell>
          <cell r="H1500">
            <v>4375</v>
          </cell>
          <cell r="I1500">
            <v>10937.5</v>
          </cell>
          <cell r="J1500">
            <v>1.5598395005356927E-5</v>
          </cell>
          <cell r="M1500" t="str">
            <v>0,4  M2/hr</v>
          </cell>
          <cell r="N1500">
            <v>618</v>
          </cell>
          <cell r="O1500" t="str">
            <v>Mezclar</v>
          </cell>
          <cell r="S1500">
            <v>0</v>
          </cell>
          <cell r="V1500">
            <v>3.8559232453242321E-3</v>
          </cell>
        </row>
        <row r="1501">
          <cell r="B1501">
            <v>100.4</v>
          </cell>
          <cell r="D1501">
            <v>2.5</v>
          </cell>
          <cell r="E1501" t="str">
            <v>Ayudantes Instalación</v>
          </cell>
          <cell r="F1501" t="str">
            <v>hr</v>
          </cell>
          <cell r="G1501">
            <v>2.5</v>
          </cell>
          <cell r="H1501">
            <v>2500</v>
          </cell>
          <cell r="I1501">
            <v>6250</v>
          </cell>
          <cell r="J1501">
            <v>8.9133685744896721E-6</v>
          </cell>
          <cell r="M1501" t="str">
            <v>0,4  M2/hr</v>
          </cell>
          <cell r="N1501">
            <v>618</v>
          </cell>
          <cell r="O1501" t="str">
            <v>Desencofrar</v>
          </cell>
          <cell r="S1501">
            <v>0</v>
          </cell>
          <cell r="V1501">
            <v>2.2033847116138469E-3</v>
          </cell>
        </row>
        <row r="1502">
          <cell r="E1502" t="str">
            <v/>
          </cell>
          <cell r="F1502" t="str">
            <v/>
          </cell>
          <cell r="G1502">
            <v>0</v>
          </cell>
          <cell r="H1502">
            <v>0</v>
          </cell>
          <cell r="I1502">
            <v>0</v>
          </cell>
          <cell r="J1502">
            <v>0</v>
          </cell>
          <cell r="M1502">
            <v>0</v>
          </cell>
          <cell r="N1502">
            <v>0</v>
          </cell>
          <cell r="O1502" t="str">
            <v>Curar</v>
          </cell>
          <cell r="S1502">
            <v>0</v>
          </cell>
          <cell r="V1502">
            <v>0</v>
          </cell>
        </row>
        <row r="1503">
          <cell r="B1503">
            <v>1.4</v>
          </cell>
          <cell r="D1503">
            <v>0.65185355744876816</v>
          </cell>
          <cell r="E1503" t="str">
            <v>APU Equipo y herramienta de taller</v>
          </cell>
          <cell r="F1503" t="str">
            <v>Hr</v>
          </cell>
          <cell r="G1503">
            <v>0.65185355744876816</v>
          </cell>
          <cell r="H1503">
            <v>65145</v>
          </cell>
          <cell r="I1503">
            <v>42465</v>
          </cell>
          <cell r="J1503">
            <v>6.0560991442512631E-5</v>
          </cell>
          <cell r="M1503" t="str">
            <v>1,53  M2/Hr</v>
          </cell>
          <cell r="N1503">
            <v>161.13819940133547</v>
          </cell>
          <cell r="O1503" t="str">
            <v>Desarmar andamio</v>
          </cell>
          <cell r="S1503">
            <v>0</v>
          </cell>
          <cell r="V1503">
            <v>1.4970677084589122E-2</v>
          </cell>
        </row>
        <row r="1504">
          <cell r="E1504" t="str">
            <v/>
          </cell>
          <cell r="F1504" t="str">
            <v/>
          </cell>
          <cell r="G1504">
            <v>0</v>
          </cell>
          <cell r="H1504">
            <v>0</v>
          </cell>
          <cell r="I1504">
            <v>0</v>
          </cell>
          <cell r="J1504">
            <v>0</v>
          </cell>
          <cell r="M1504">
            <v>0</v>
          </cell>
          <cell r="N1504">
            <v>0</v>
          </cell>
          <cell r="O1504" t="str">
            <v xml:space="preserve">Regresar </v>
          </cell>
          <cell r="S1504">
            <v>0</v>
          </cell>
          <cell r="V1504">
            <v>0</v>
          </cell>
        </row>
        <row r="1505">
          <cell r="E1505" t="str">
            <v/>
          </cell>
          <cell r="F1505" t="str">
            <v/>
          </cell>
          <cell r="G1505">
            <v>0</v>
          </cell>
          <cell r="H1505">
            <v>0</v>
          </cell>
          <cell r="I1505">
            <v>0</v>
          </cell>
          <cell r="J1505">
            <v>0</v>
          </cell>
          <cell r="M1505">
            <v>0</v>
          </cell>
          <cell r="N1505">
            <v>0</v>
          </cell>
          <cell r="O1505" t="str">
            <v>Cargar+retirar sobrante y equipo</v>
          </cell>
          <cell r="S1505">
            <v>0</v>
          </cell>
          <cell r="V1505">
            <v>0</v>
          </cell>
        </row>
        <row r="1506">
          <cell r="E1506" t="str">
            <v/>
          </cell>
          <cell r="F1506" t="str">
            <v/>
          </cell>
          <cell r="G1506">
            <v>0</v>
          </cell>
          <cell r="H1506">
            <v>0</v>
          </cell>
          <cell r="I1506">
            <v>0</v>
          </cell>
          <cell r="J1506">
            <v>0</v>
          </cell>
          <cell r="M1506">
            <v>0</v>
          </cell>
          <cell r="N1506">
            <v>0</v>
          </cell>
          <cell r="O1506" t="str">
            <v>Asear área</v>
          </cell>
          <cell r="S1506">
            <v>0</v>
          </cell>
          <cell r="V1506">
            <v>0</v>
          </cell>
        </row>
        <row r="1507">
          <cell r="E1507" t="str">
            <v/>
          </cell>
          <cell r="F1507" t="str">
            <v/>
          </cell>
          <cell r="G1507">
            <v>0</v>
          </cell>
          <cell r="H1507">
            <v>0</v>
          </cell>
          <cell r="I1507">
            <v>0</v>
          </cell>
          <cell r="J1507">
            <v>0</v>
          </cell>
          <cell r="N1507">
            <v>0</v>
          </cell>
          <cell r="S1507">
            <v>0</v>
          </cell>
          <cell r="V1507">
            <v>0</v>
          </cell>
        </row>
        <row r="1508">
          <cell r="E1508" t="str">
            <v/>
          </cell>
          <cell r="F1508" t="str">
            <v/>
          </cell>
          <cell r="G1508">
            <v>0</v>
          </cell>
          <cell r="H1508">
            <v>0</v>
          </cell>
          <cell r="I1508">
            <v>0</v>
          </cell>
          <cell r="J1508">
            <v>0</v>
          </cell>
          <cell r="N1508">
            <v>0</v>
          </cell>
          <cell r="S1508">
            <v>0</v>
          </cell>
          <cell r="V1508">
            <v>0</v>
          </cell>
        </row>
        <row r="1509">
          <cell r="E1509" t="str">
            <v/>
          </cell>
          <cell r="F1509">
            <v>0</v>
          </cell>
          <cell r="G1509">
            <v>0</v>
          </cell>
          <cell r="H1509">
            <v>0</v>
          </cell>
          <cell r="I1509">
            <v>0</v>
          </cell>
          <cell r="J1509">
            <v>0</v>
          </cell>
          <cell r="N1509">
            <v>0</v>
          </cell>
          <cell r="S1509">
            <v>0</v>
          </cell>
          <cell r="V1509">
            <v>0</v>
          </cell>
        </row>
        <row r="1510">
          <cell r="E1510" t="str">
            <v/>
          </cell>
          <cell r="F1510">
            <v>0</v>
          </cell>
          <cell r="G1510">
            <v>0</v>
          </cell>
          <cell r="H1510">
            <v>0</v>
          </cell>
          <cell r="I1510">
            <v>0</v>
          </cell>
          <cell r="J1510">
            <v>0</v>
          </cell>
          <cell r="N1510">
            <v>0</v>
          </cell>
          <cell r="S1510">
            <v>0</v>
          </cell>
          <cell r="V1510">
            <v>0</v>
          </cell>
        </row>
        <row r="1511">
          <cell r="E1511" t="str">
            <v/>
          </cell>
          <cell r="F1511">
            <v>0</v>
          </cell>
          <cell r="G1511">
            <v>0</v>
          </cell>
          <cell r="H1511">
            <v>0</v>
          </cell>
          <cell r="I1511">
            <v>0</v>
          </cell>
          <cell r="J1511">
            <v>0</v>
          </cell>
          <cell r="N1511">
            <v>0</v>
          </cell>
          <cell r="S1511">
            <v>0</v>
          </cell>
          <cell r="V1511">
            <v>0</v>
          </cell>
        </row>
        <row r="1512">
          <cell r="E1512" t="str">
            <v/>
          </cell>
          <cell r="F1512">
            <v>0</v>
          </cell>
          <cell r="G1512">
            <v>0</v>
          </cell>
          <cell r="H1512">
            <v>0</v>
          </cell>
          <cell r="I1512">
            <v>0</v>
          </cell>
          <cell r="J1512">
            <v>0</v>
          </cell>
          <cell r="N1512">
            <v>0</v>
          </cell>
          <cell r="S1512">
            <v>0</v>
          </cell>
          <cell r="V1512">
            <v>0</v>
          </cell>
        </row>
        <row r="1513">
          <cell r="E1513" t="str">
            <v/>
          </cell>
          <cell r="F1513">
            <v>0</v>
          </cell>
          <cell r="G1513">
            <v>0</v>
          </cell>
          <cell r="H1513">
            <v>0</v>
          </cell>
          <cell r="I1513">
            <v>0</v>
          </cell>
          <cell r="J1513">
            <v>0</v>
          </cell>
          <cell r="N1513">
            <v>0</v>
          </cell>
          <cell r="S1513">
            <v>0</v>
          </cell>
          <cell r="V1513">
            <v>0</v>
          </cell>
        </row>
        <row r="1514">
          <cell r="E1514">
            <v>0</v>
          </cell>
          <cell r="I1514">
            <v>0</v>
          </cell>
          <cell r="J1514">
            <v>0</v>
          </cell>
          <cell r="O1514" t="str">
            <v>Con estos hombres se hace</v>
          </cell>
          <cell r="P1514" t="str">
            <v>DD Oficial</v>
          </cell>
          <cell r="Q1514" t="str">
            <v>DD Ayudante</v>
          </cell>
          <cell r="R1514" t="str">
            <v>DD Operarios</v>
          </cell>
          <cell r="S1514" t="str">
            <v>REND.TAREA M2 / Jnl</v>
          </cell>
          <cell r="T1514" t="str">
            <v>Para un Total de</v>
          </cell>
          <cell r="U1514" t="str">
            <v>La actividad Dura</v>
          </cell>
          <cell r="V1514">
            <v>0</v>
          </cell>
        </row>
        <row r="1515">
          <cell r="B1515" t="str">
            <v>E</v>
          </cell>
          <cell r="D1515">
            <v>229</v>
          </cell>
          <cell r="E1515" t="str">
            <v>Piso en Madera Tipo Guaimaro Pulido y Lacado.</v>
          </cell>
          <cell r="F1515" t="str">
            <v>M2</v>
          </cell>
          <cell r="G1515">
            <v>229</v>
          </cell>
          <cell r="H1515">
            <v>185530</v>
          </cell>
          <cell r="I1515">
            <v>42486370</v>
          </cell>
          <cell r="J1515">
            <v>6.059146803234252E-2</v>
          </cell>
          <cell r="K1515">
            <v>1</v>
          </cell>
          <cell r="L1515">
            <v>178112</v>
          </cell>
          <cell r="O1515" t="b">
            <v>0</v>
          </cell>
          <cell r="P1515">
            <v>0</v>
          </cell>
          <cell r="Q1515">
            <v>0</v>
          </cell>
          <cell r="R1515">
            <v>0</v>
          </cell>
          <cell r="S1515">
            <v>0</v>
          </cell>
          <cell r="T1515">
            <v>0</v>
          </cell>
          <cell r="U1515" t="e">
            <v>#DIV/0!</v>
          </cell>
          <cell r="V1515">
            <v>0</v>
          </cell>
          <cell r="W1515">
            <v>115982.8</v>
          </cell>
          <cell r="X1515">
            <v>28750</v>
          </cell>
          <cell r="Y1515">
            <v>40800</v>
          </cell>
          <cell r="Z1515">
            <v>0</v>
          </cell>
          <cell r="AA1515">
            <v>0</v>
          </cell>
          <cell r="AB1515">
            <v>1</v>
          </cell>
        </row>
        <row r="1516">
          <cell r="B1516">
            <v>102.6</v>
          </cell>
          <cell r="D1516">
            <v>1.1000000000000001</v>
          </cell>
          <cell r="E1516" t="str">
            <v>Machimbre Guaymaro</v>
          </cell>
          <cell r="F1516" t="str">
            <v>M2</v>
          </cell>
          <cell r="G1516">
            <v>1.1000000000000001</v>
          </cell>
          <cell r="H1516">
            <v>48000</v>
          </cell>
          <cell r="I1516">
            <v>52800.000000000007</v>
          </cell>
          <cell r="J1516">
            <v>7.5300137717288759E-5</v>
          </cell>
          <cell r="N1516">
            <v>251.90000000000003</v>
          </cell>
          <cell r="O1516" t="str">
            <v>Figurar y amarrar hierro</v>
          </cell>
          <cell r="S1516">
            <v>0</v>
          </cell>
          <cell r="T1516" t="str">
            <v>Jnl hombre</v>
          </cell>
          <cell r="U1516" t="str">
            <v>Dias</v>
          </cell>
          <cell r="V1516">
            <v>1.7243731537259128E-2</v>
          </cell>
        </row>
        <row r="1517">
          <cell r="B1517">
            <v>101</v>
          </cell>
          <cell r="D1517">
            <v>1.1000000000000001</v>
          </cell>
          <cell r="E1517" t="str">
            <v>Durmientes 4x4 con neopreno</v>
          </cell>
          <cell r="F1517" t="str">
            <v>M2</v>
          </cell>
          <cell r="G1517">
            <v>1.1000000000000001</v>
          </cell>
          <cell r="H1517">
            <v>8500</v>
          </cell>
          <cell r="I1517">
            <v>9350</v>
          </cell>
          <cell r="J1517">
            <v>1.3334399387436549E-5</v>
          </cell>
          <cell r="N1517">
            <v>251.90000000000003</v>
          </cell>
          <cell r="O1517" t="str">
            <v>Encofrar</v>
          </cell>
          <cell r="S1517">
            <v>0</v>
          </cell>
          <cell r="V1517">
            <v>3.0535774597229707E-3</v>
          </cell>
        </row>
        <row r="1518">
          <cell r="B1518">
            <v>103</v>
          </cell>
          <cell r="D1518">
            <v>0.06</v>
          </cell>
          <cell r="E1518" t="str">
            <v>Pegante de alta adherencia</v>
          </cell>
          <cell r="F1518" t="str">
            <v>caneca</v>
          </cell>
          <cell r="G1518">
            <v>0.06</v>
          </cell>
          <cell r="H1518">
            <v>173000</v>
          </cell>
          <cell r="I1518">
            <v>10380</v>
          </cell>
          <cell r="J1518">
            <v>1.4803322528512448E-5</v>
          </cell>
          <cell r="N1518">
            <v>13.74</v>
          </cell>
          <cell r="O1518" t="str">
            <v>Fundir</v>
          </cell>
          <cell r="S1518">
            <v>0</v>
          </cell>
          <cell r="V1518">
            <v>3.3899608590293503E-3</v>
          </cell>
        </row>
        <row r="1519">
          <cell r="B1519">
            <v>105</v>
          </cell>
          <cell r="D1519">
            <v>0.37400000000000005</v>
          </cell>
          <cell r="E1519" t="str">
            <v xml:space="preserve">Triplex de 15mm </v>
          </cell>
          <cell r="F1519" t="str">
            <v>lamina</v>
          </cell>
          <cell r="G1519">
            <v>0.37400000000000005</v>
          </cell>
          <cell r="H1519">
            <v>77200</v>
          </cell>
          <cell r="I1519">
            <v>28872.800000000003</v>
          </cell>
          <cell r="J1519">
            <v>4.1176625308404069E-5</v>
          </cell>
          <cell r="N1519">
            <v>85.646000000000015</v>
          </cell>
          <cell r="S1519">
            <v>0</v>
          </cell>
          <cell r="V1519">
            <v>9.4294471956245327E-3</v>
          </cell>
        </row>
        <row r="1520">
          <cell r="B1520">
            <v>102.3</v>
          </cell>
          <cell r="D1520">
            <v>6</v>
          </cell>
          <cell r="E1520" t="str">
            <v>Lija</v>
          </cell>
          <cell r="F1520" t="str">
            <v>Pliego</v>
          </cell>
          <cell r="G1520">
            <v>6</v>
          </cell>
          <cell r="H1520">
            <v>1000</v>
          </cell>
          <cell r="I1520">
            <v>6000</v>
          </cell>
          <cell r="J1520">
            <v>8.5568338315100853E-6</v>
          </cell>
          <cell r="N1520">
            <v>1374</v>
          </cell>
          <cell r="S1520">
            <v>0</v>
          </cell>
          <cell r="V1520">
            <v>1.9595149474158093E-3</v>
          </cell>
        </row>
        <row r="1521">
          <cell r="B1521">
            <v>103.9</v>
          </cell>
          <cell r="D1521">
            <v>0.2</v>
          </cell>
          <cell r="E1521" t="str">
            <v>Sellador Laca</v>
          </cell>
          <cell r="F1521" t="str">
            <v>GALON</v>
          </cell>
          <cell r="G1521">
            <v>0.2</v>
          </cell>
          <cell r="H1521">
            <v>37900</v>
          </cell>
          <cell r="I1521">
            <v>7580</v>
          </cell>
          <cell r="J1521">
            <v>1.0810133407141074E-5</v>
          </cell>
          <cell r="N1521">
            <v>45.800000000000004</v>
          </cell>
          <cell r="P1521">
            <v>0</v>
          </cell>
          <cell r="S1521">
            <v>0</v>
          </cell>
          <cell r="V1521">
            <v>2.4755205502353063E-3</v>
          </cell>
        </row>
        <row r="1522">
          <cell r="B1522">
            <v>104.6</v>
          </cell>
          <cell r="D1522">
            <v>1</v>
          </cell>
          <cell r="E1522" t="str">
            <v>Tornillos</v>
          </cell>
          <cell r="F1522" t="str">
            <v>GLOBAL</v>
          </cell>
          <cell r="G1522">
            <v>1</v>
          </cell>
          <cell r="H1522">
            <v>1000</v>
          </cell>
          <cell r="I1522">
            <v>1000</v>
          </cell>
          <cell r="J1522">
            <v>1.4261389719183476E-6</v>
          </cell>
          <cell r="N1522">
            <v>229</v>
          </cell>
          <cell r="O1522" t="str">
            <v>Proteger área</v>
          </cell>
          <cell r="S1522">
            <v>0</v>
          </cell>
          <cell r="V1522">
            <v>3.2658582456930157E-4</v>
          </cell>
        </row>
        <row r="1523">
          <cell r="E1523" t="str">
            <v/>
          </cell>
          <cell r="F1523" t="str">
            <v/>
          </cell>
          <cell r="G1523">
            <v>0</v>
          </cell>
          <cell r="H1523">
            <v>0</v>
          </cell>
          <cell r="I1523">
            <v>0</v>
          </cell>
          <cell r="J1523">
            <v>0</v>
          </cell>
          <cell r="N1523">
            <v>0</v>
          </cell>
          <cell r="O1523" t="str">
            <v>Replantear</v>
          </cell>
          <cell r="S1523">
            <v>0</v>
          </cell>
          <cell r="V1523">
            <v>0</v>
          </cell>
        </row>
        <row r="1524">
          <cell r="B1524">
            <v>100.6</v>
          </cell>
          <cell r="D1524">
            <v>1.5</v>
          </cell>
          <cell r="E1524" t="str">
            <v>Carpinteros</v>
          </cell>
          <cell r="F1524" t="str">
            <v>hr</v>
          </cell>
          <cell r="G1524">
            <v>1.5</v>
          </cell>
          <cell r="H1524">
            <v>4375</v>
          </cell>
          <cell r="I1524">
            <v>6562.5</v>
          </cell>
          <cell r="J1524">
            <v>9.3590370032141555E-6</v>
          </cell>
          <cell r="M1524" t="str">
            <v>0,67  M2/hr</v>
          </cell>
          <cell r="N1524">
            <v>343.5</v>
          </cell>
          <cell r="O1524" t="str">
            <v>Trasportar equipo, mats</v>
          </cell>
          <cell r="S1524">
            <v>0</v>
          </cell>
          <cell r="V1524">
            <v>2.1432194737360417E-3</v>
          </cell>
        </row>
        <row r="1525">
          <cell r="B1525">
            <v>100.3</v>
          </cell>
          <cell r="D1525">
            <v>2</v>
          </cell>
          <cell r="E1525" t="str">
            <v>Ayudantes avanzados</v>
          </cell>
          <cell r="F1525" t="str">
            <v>hr</v>
          </cell>
          <cell r="G1525">
            <v>2</v>
          </cell>
          <cell r="H1525">
            <v>2500</v>
          </cell>
          <cell r="I1525">
            <v>5000</v>
          </cell>
          <cell r="J1525">
            <v>7.1306948595917375E-6</v>
          </cell>
          <cell r="M1525" t="str">
            <v>0,5  M2/hr</v>
          </cell>
          <cell r="N1525">
            <v>458</v>
          </cell>
          <cell r="O1525" t="str">
            <v>Armar andamio</v>
          </cell>
          <cell r="S1525">
            <v>0</v>
          </cell>
          <cell r="V1525">
            <v>1.6329291228465079E-3</v>
          </cell>
        </row>
        <row r="1526">
          <cell r="B1526">
            <v>102.5</v>
          </cell>
          <cell r="E1526" t="str">
            <v>Lijadores</v>
          </cell>
          <cell r="F1526" t="str">
            <v>hr</v>
          </cell>
          <cell r="G1526">
            <v>0</v>
          </cell>
          <cell r="H1526">
            <v>2500</v>
          </cell>
          <cell r="I1526">
            <v>0</v>
          </cell>
          <cell r="J1526">
            <v>0</v>
          </cell>
          <cell r="M1526">
            <v>0</v>
          </cell>
          <cell r="N1526">
            <v>0</v>
          </cell>
          <cell r="O1526" t="str">
            <v>Obra previa adic.</v>
          </cell>
          <cell r="S1526">
            <v>0</v>
          </cell>
          <cell r="V1526">
            <v>0</v>
          </cell>
        </row>
        <row r="1527">
          <cell r="B1527">
            <v>102.2</v>
          </cell>
          <cell r="D1527">
            <v>2.5</v>
          </cell>
          <cell r="E1527" t="str">
            <v>Instaladores</v>
          </cell>
          <cell r="F1527" t="str">
            <v>hr</v>
          </cell>
          <cell r="G1527">
            <v>2.5</v>
          </cell>
          <cell r="H1527">
            <v>4375</v>
          </cell>
          <cell r="I1527">
            <v>10937.5</v>
          </cell>
          <cell r="J1527">
            <v>1.5598395005356927E-5</v>
          </cell>
          <cell r="M1527" t="str">
            <v>0,4  M2/hr</v>
          </cell>
          <cell r="N1527">
            <v>572.5</v>
          </cell>
          <cell r="O1527" t="str">
            <v>Mezclar</v>
          </cell>
          <cell r="S1527">
            <v>0</v>
          </cell>
          <cell r="V1527">
            <v>3.5720324562267362E-3</v>
          </cell>
        </row>
        <row r="1528">
          <cell r="B1528">
            <v>100.4</v>
          </cell>
          <cell r="D1528">
            <v>2.5</v>
          </cell>
          <cell r="E1528" t="str">
            <v>Ayudantes Instalación</v>
          </cell>
          <cell r="F1528" t="str">
            <v>hr</v>
          </cell>
          <cell r="G1528">
            <v>2.5</v>
          </cell>
          <cell r="H1528">
            <v>2500</v>
          </cell>
          <cell r="I1528">
            <v>6250</v>
          </cell>
          <cell r="J1528">
            <v>8.9133685744896721E-6</v>
          </cell>
          <cell r="M1528" t="str">
            <v>0,4  M2/hr</v>
          </cell>
          <cell r="N1528">
            <v>572.5</v>
          </cell>
          <cell r="O1528" t="str">
            <v>Desencofrar</v>
          </cell>
          <cell r="S1528">
            <v>0</v>
          </cell>
          <cell r="V1528">
            <v>2.0411614035581349E-3</v>
          </cell>
        </row>
        <row r="1529">
          <cell r="E1529" t="str">
            <v/>
          </cell>
          <cell r="F1529" t="str">
            <v/>
          </cell>
          <cell r="G1529">
            <v>0</v>
          </cell>
          <cell r="H1529">
            <v>0</v>
          </cell>
          <cell r="I1529">
            <v>0</v>
          </cell>
          <cell r="J1529">
            <v>0</v>
          </cell>
          <cell r="M1529">
            <v>0</v>
          </cell>
          <cell r="N1529">
            <v>0</v>
          </cell>
          <cell r="O1529" t="str">
            <v>Curar</v>
          </cell>
          <cell r="S1529">
            <v>0</v>
          </cell>
          <cell r="V1529">
            <v>0</v>
          </cell>
        </row>
        <row r="1530">
          <cell r="B1530">
            <v>1.4</v>
          </cell>
          <cell r="D1530">
            <v>0.62629518765830072</v>
          </cell>
          <cell r="E1530" t="str">
            <v>APU Equipo y herramienta de taller</v>
          </cell>
          <cell r="F1530" t="str">
            <v>Hr</v>
          </cell>
          <cell r="G1530">
            <v>0.62629518765830072</v>
          </cell>
          <cell r="H1530">
            <v>65145</v>
          </cell>
          <cell r="I1530">
            <v>40800</v>
          </cell>
          <cell r="J1530">
            <v>5.8186470054268582E-5</v>
          </cell>
          <cell r="M1530" t="str">
            <v>1,6  M2/Hr</v>
          </cell>
          <cell r="N1530">
            <v>143.42159797375086</v>
          </cell>
          <cell r="O1530" t="str">
            <v>Desarmar andamio</v>
          </cell>
          <cell r="S1530">
            <v>0</v>
          </cell>
          <cell r="V1530">
            <v>1.3324701642427505E-2</v>
          </cell>
        </row>
        <row r="1531">
          <cell r="E1531" t="str">
            <v/>
          </cell>
          <cell r="F1531" t="str">
            <v/>
          </cell>
          <cell r="G1531">
            <v>0</v>
          </cell>
          <cell r="H1531">
            <v>0</v>
          </cell>
          <cell r="I1531">
            <v>0</v>
          </cell>
          <cell r="J1531">
            <v>0</v>
          </cell>
          <cell r="M1531">
            <v>0</v>
          </cell>
          <cell r="N1531">
            <v>0</v>
          </cell>
          <cell r="O1531" t="str">
            <v xml:space="preserve">Regresar </v>
          </cell>
          <cell r="S1531">
            <v>0</v>
          </cell>
          <cell r="V1531">
            <v>0</v>
          </cell>
        </row>
        <row r="1532">
          <cell r="E1532" t="str">
            <v/>
          </cell>
          <cell r="F1532" t="str">
            <v/>
          </cell>
          <cell r="G1532">
            <v>0</v>
          </cell>
          <cell r="H1532">
            <v>0</v>
          </cell>
          <cell r="I1532">
            <v>0</v>
          </cell>
          <cell r="J1532">
            <v>0</v>
          </cell>
          <cell r="M1532">
            <v>0</v>
          </cell>
          <cell r="N1532">
            <v>0</v>
          </cell>
          <cell r="O1532" t="str">
            <v>Cargar+retirar sobrante y equipo</v>
          </cell>
          <cell r="S1532">
            <v>0</v>
          </cell>
          <cell r="V1532">
            <v>0</v>
          </cell>
        </row>
        <row r="1533">
          <cell r="E1533" t="str">
            <v/>
          </cell>
          <cell r="F1533" t="str">
            <v/>
          </cell>
          <cell r="G1533">
            <v>0</v>
          </cell>
          <cell r="H1533">
            <v>0</v>
          </cell>
          <cell r="I1533">
            <v>0</v>
          </cell>
          <cell r="J1533">
            <v>0</v>
          </cell>
          <cell r="M1533">
            <v>0</v>
          </cell>
          <cell r="N1533">
            <v>0</v>
          </cell>
          <cell r="O1533" t="str">
            <v>Asear área</v>
          </cell>
          <cell r="S1533">
            <v>0</v>
          </cell>
          <cell r="V1533">
            <v>0</v>
          </cell>
        </row>
        <row r="1534">
          <cell r="E1534" t="str">
            <v/>
          </cell>
          <cell r="F1534" t="str">
            <v/>
          </cell>
          <cell r="G1534">
            <v>0</v>
          </cell>
          <cell r="H1534">
            <v>0</v>
          </cell>
          <cell r="I1534">
            <v>0</v>
          </cell>
          <cell r="J1534">
            <v>0</v>
          </cell>
          <cell r="N1534">
            <v>0</v>
          </cell>
          <cell r="S1534">
            <v>0</v>
          </cell>
          <cell r="V1534">
            <v>0</v>
          </cell>
        </row>
        <row r="1535">
          <cell r="E1535" t="str">
            <v/>
          </cell>
          <cell r="F1535" t="str">
            <v/>
          </cell>
          <cell r="G1535">
            <v>0</v>
          </cell>
          <cell r="H1535">
            <v>0</v>
          </cell>
          <cell r="I1535">
            <v>0</v>
          </cell>
          <cell r="J1535">
            <v>0</v>
          </cell>
          <cell r="N1535">
            <v>0</v>
          </cell>
          <cell r="S1535">
            <v>0</v>
          </cell>
          <cell r="V1535">
            <v>0</v>
          </cell>
        </row>
        <row r="1536">
          <cell r="E1536" t="str">
            <v/>
          </cell>
          <cell r="F1536">
            <v>0</v>
          </cell>
          <cell r="G1536">
            <v>0</v>
          </cell>
          <cell r="H1536">
            <v>0</v>
          </cell>
          <cell r="I1536">
            <v>0</v>
          </cell>
          <cell r="J1536">
            <v>0</v>
          </cell>
          <cell r="N1536">
            <v>0</v>
          </cell>
          <cell r="S1536">
            <v>0</v>
          </cell>
          <cell r="V1536">
            <v>0</v>
          </cell>
        </row>
        <row r="1537">
          <cell r="E1537" t="str">
            <v/>
          </cell>
          <cell r="F1537">
            <v>0</v>
          </cell>
          <cell r="G1537">
            <v>0</v>
          </cell>
          <cell r="H1537">
            <v>0</v>
          </cell>
          <cell r="I1537">
            <v>0</v>
          </cell>
          <cell r="J1537">
            <v>0</v>
          </cell>
          <cell r="N1537">
            <v>0</v>
          </cell>
          <cell r="S1537">
            <v>0</v>
          </cell>
          <cell r="V1537">
            <v>0</v>
          </cell>
        </row>
        <row r="1538">
          <cell r="E1538" t="str">
            <v/>
          </cell>
          <cell r="F1538">
            <v>0</v>
          </cell>
          <cell r="G1538">
            <v>0</v>
          </cell>
          <cell r="H1538">
            <v>0</v>
          </cell>
          <cell r="I1538">
            <v>0</v>
          </cell>
          <cell r="J1538">
            <v>0</v>
          </cell>
          <cell r="N1538">
            <v>0</v>
          </cell>
          <cell r="S1538">
            <v>0</v>
          </cell>
          <cell r="V1538">
            <v>0</v>
          </cell>
        </row>
        <row r="1539">
          <cell r="E1539" t="str">
            <v/>
          </cell>
          <cell r="F1539">
            <v>0</v>
          </cell>
          <cell r="G1539">
            <v>0</v>
          </cell>
          <cell r="H1539">
            <v>0</v>
          </cell>
          <cell r="I1539">
            <v>0</v>
          </cell>
          <cell r="J1539">
            <v>0</v>
          </cell>
          <cell r="N1539">
            <v>0</v>
          </cell>
          <cell r="S1539">
            <v>0</v>
          </cell>
          <cell r="V1539">
            <v>0</v>
          </cell>
        </row>
        <row r="1540">
          <cell r="E1540" t="str">
            <v/>
          </cell>
          <cell r="F1540">
            <v>0</v>
          </cell>
          <cell r="G1540">
            <v>0</v>
          </cell>
          <cell r="H1540">
            <v>0</v>
          </cell>
          <cell r="I1540">
            <v>0</v>
          </cell>
          <cell r="J1540">
            <v>0</v>
          </cell>
          <cell r="N1540">
            <v>0</v>
          </cell>
          <cell r="S1540">
            <v>0</v>
          </cell>
          <cell r="V1540">
            <v>0</v>
          </cell>
        </row>
        <row r="1541">
          <cell r="E1541">
            <v>0</v>
          </cell>
          <cell r="I1541">
            <v>0</v>
          </cell>
          <cell r="J1541">
            <v>0</v>
          </cell>
          <cell r="O1541" t="str">
            <v>Con estos hombres se hace</v>
          </cell>
          <cell r="P1541" t="str">
            <v>DD Oficial</v>
          </cell>
          <cell r="Q1541" t="str">
            <v>DD Ayudante</v>
          </cell>
          <cell r="R1541" t="str">
            <v>DD Operarios</v>
          </cell>
          <cell r="S1541" t="str">
            <v>REND.TAREA M2 / Jnl</v>
          </cell>
          <cell r="T1541" t="str">
            <v>Para un Total de</v>
          </cell>
          <cell r="U1541" t="str">
            <v>La actividad Dura</v>
          </cell>
          <cell r="V1541">
            <v>0</v>
          </cell>
        </row>
        <row r="1542">
          <cell r="B1542" t="str">
            <v>F</v>
          </cell>
          <cell r="D1542">
            <v>1</v>
          </cell>
          <cell r="E1542" t="str">
            <v>Panel Frontal en madera tipo Guaimaro pulida y lacada Ver plano AD-P2-01 (DAC-09)</v>
          </cell>
          <cell r="F1542" t="str">
            <v>M2</v>
          </cell>
          <cell r="G1542">
            <v>1</v>
          </cell>
          <cell r="H1542">
            <v>164240</v>
          </cell>
          <cell r="I1542">
            <v>164240</v>
          </cell>
          <cell r="J1542">
            <v>2.3422906474786939E-4</v>
          </cell>
          <cell r="K1542">
            <v>1</v>
          </cell>
          <cell r="L1542">
            <v>157675</v>
          </cell>
          <cell r="O1542" t="b">
            <v>0</v>
          </cell>
          <cell r="P1542">
            <v>0</v>
          </cell>
          <cell r="Q1542">
            <v>0</v>
          </cell>
          <cell r="R1542">
            <v>0</v>
          </cell>
          <cell r="S1542">
            <v>0</v>
          </cell>
          <cell r="T1542">
            <v>0</v>
          </cell>
          <cell r="U1542" t="e">
            <v>#DIV/0!</v>
          </cell>
          <cell r="V1542">
            <v>0</v>
          </cell>
          <cell r="W1542">
            <v>100632.80000000002</v>
          </cell>
          <cell r="X1542">
            <v>37812.5</v>
          </cell>
          <cell r="Y1542">
            <v>25800</v>
          </cell>
          <cell r="Z1542">
            <v>0</v>
          </cell>
          <cell r="AA1542">
            <v>0</v>
          </cell>
          <cell r="AB1542">
            <v>1</v>
          </cell>
        </row>
        <row r="1543">
          <cell r="B1543">
            <v>102.6</v>
          </cell>
          <cell r="D1543">
            <v>1.1000000000000001</v>
          </cell>
          <cell r="E1543" t="str">
            <v>Machimbre Guaymaro</v>
          </cell>
          <cell r="F1543" t="str">
            <v>M2</v>
          </cell>
          <cell r="G1543">
            <v>1.1000000000000001</v>
          </cell>
          <cell r="H1543">
            <v>48000</v>
          </cell>
          <cell r="I1543">
            <v>52800.000000000007</v>
          </cell>
          <cell r="J1543">
            <v>7.5300137717288759E-5</v>
          </cell>
          <cell r="N1543">
            <v>1.1000000000000001</v>
          </cell>
          <cell r="O1543" t="str">
            <v>Figurar y amarrar hierro</v>
          </cell>
          <cell r="S1543">
            <v>0</v>
          </cell>
          <cell r="T1543" t="str">
            <v>Jnl hombre</v>
          </cell>
          <cell r="U1543" t="str">
            <v>Dias</v>
          </cell>
          <cell r="V1543">
            <v>7.5300137717288759E-5</v>
          </cell>
        </row>
        <row r="1544">
          <cell r="B1544">
            <v>101</v>
          </cell>
          <cell r="E1544" t="str">
            <v>Durmientes 4x4 con neopreno</v>
          </cell>
          <cell r="F1544" t="str">
            <v>M2</v>
          </cell>
          <cell r="G1544">
            <v>0</v>
          </cell>
          <cell r="H1544">
            <v>8500</v>
          </cell>
          <cell r="I1544">
            <v>0</v>
          </cell>
          <cell r="J1544">
            <v>0</v>
          </cell>
          <cell r="N1544">
            <v>0</v>
          </cell>
          <cell r="O1544" t="str">
            <v>Encofrar</v>
          </cell>
          <cell r="S1544">
            <v>0</v>
          </cell>
          <cell r="V1544">
            <v>0</v>
          </cell>
        </row>
        <row r="1545">
          <cell r="B1545">
            <v>103</v>
          </cell>
          <cell r="D1545">
            <v>0.06</v>
          </cell>
          <cell r="E1545" t="str">
            <v>Pegante de alta adherencia</v>
          </cell>
          <cell r="F1545" t="str">
            <v>caneca</v>
          </cell>
          <cell r="G1545">
            <v>0.06</v>
          </cell>
          <cell r="H1545">
            <v>173000</v>
          </cell>
          <cell r="I1545">
            <v>10380</v>
          </cell>
          <cell r="J1545">
            <v>1.4803322528512448E-5</v>
          </cell>
          <cell r="N1545">
            <v>0.06</v>
          </cell>
          <cell r="O1545" t="str">
            <v>Fundir</v>
          </cell>
          <cell r="S1545">
            <v>0</v>
          </cell>
          <cell r="V1545">
            <v>1.4803322528512448E-5</v>
          </cell>
        </row>
        <row r="1546">
          <cell r="B1546">
            <v>105</v>
          </cell>
          <cell r="D1546">
            <v>0.37400000000000005</v>
          </cell>
          <cell r="E1546" t="str">
            <v xml:space="preserve">Triplex de 15mm </v>
          </cell>
          <cell r="F1546" t="str">
            <v>lamina</v>
          </cell>
          <cell r="G1546">
            <v>0.37400000000000005</v>
          </cell>
          <cell r="H1546">
            <v>77200</v>
          </cell>
          <cell r="I1546">
            <v>28872.800000000003</v>
          </cell>
          <cell r="J1546">
            <v>4.1176625308404069E-5</v>
          </cell>
          <cell r="N1546">
            <v>0.37400000000000005</v>
          </cell>
          <cell r="S1546">
            <v>0</v>
          </cell>
          <cell r="V1546">
            <v>4.1176625308404069E-5</v>
          </cell>
        </row>
        <row r="1547">
          <cell r="B1547">
            <v>102.3</v>
          </cell>
          <cell r="E1547" t="str">
            <v>Lija</v>
          </cell>
          <cell r="F1547" t="str">
            <v>Pliego</v>
          </cell>
          <cell r="G1547">
            <v>0</v>
          </cell>
          <cell r="H1547">
            <v>1000</v>
          </cell>
          <cell r="I1547">
            <v>0</v>
          </cell>
          <cell r="J1547">
            <v>0</v>
          </cell>
          <cell r="N1547">
            <v>0</v>
          </cell>
          <cell r="S1547">
            <v>0</v>
          </cell>
          <cell r="V1547">
            <v>0</v>
          </cell>
        </row>
        <row r="1548">
          <cell r="B1548">
            <v>103.9</v>
          </cell>
          <cell r="D1548">
            <v>0.2</v>
          </cell>
          <cell r="E1548" t="str">
            <v>Sellador Laca</v>
          </cell>
          <cell r="F1548" t="str">
            <v>GALON</v>
          </cell>
          <cell r="G1548">
            <v>0.2</v>
          </cell>
          <cell r="H1548">
            <v>37900</v>
          </cell>
          <cell r="I1548">
            <v>7580</v>
          </cell>
          <cell r="J1548">
            <v>1.0810133407141074E-5</v>
          </cell>
          <cell r="N1548">
            <v>0.2</v>
          </cell>
          <cell r="P1548">
            <v>0</v>
          </cell>
          <cell r="S1548">
            <v>0</v>
          </cell>
          <cell r="V1548">
            <v>1.0810133407141074E-5</v>
          </cell>
        </row>
        <row r="1549">
          <cell r="B1549">
            <v>104.6</v>
          </cell>
          <cell r="D1549">
            <v>1</v>
          </cell>
          <cell r="E1549" t="str">
            <v>Tornillos</v>
          </cell>
          <cell r="F1549" t="str">
            <v>GLOBAL</v>
          </cell>
          <cell r="G1549">
            <v>1</v>
          </cell>
          <cell r="H1549">
            <v>1000</v>
          </cell>
          <cell r="I1549">
            <v>1000</v>
          </cell>
          <cell r="J1549">
            <v>1.4261389719183476E-6</v>
          </cell>
          <cell r="N1549">
            <v>1</v>
          </cell>
          <cell r="O1549" t="str">
            <v>Proteger área</v>
          </cell>
          <cell r="S1549">
            <v>0</v>
          </cell>
          <cell r="V1549">
            <v>1.4261389719183476E-6</v>
          </cell>
        </row>
        <row r="1550">
          <cell r="E1550" t="str">
            <v/>
          </cell>
          <cell r="F1550" t="str">
            <v/>
          </cell>
          <cell r="G1550">
            <v>0</v>
          </cell>
          <cell r="H1550">
            <v>0</v>
          </cell>
          <cell r="I1550">
            <v>0</v>
          </cell>
          <cell r="J1550">
            <v>0</v>
          </cell>
          <cell r="N1550">
            <v>0</v>
          </cell>
          <cell r="O1550" t="str">
            <v>Replantear</v>
          </cell>
          <cell r="S1550">
            <v>0</v>
          </cell>
          <cell r="V1550">
            <v>0</v>
          </cell>
        </row>
        <row r="1551">
          <cell r="B1551">
            <v>100.6</v>
          </cell>
          <cell r="D1551">
            <v>2</v>
          </cell>
          <cell r="E1551" t="str">
            <v>Carpinteros</v>
          </cell>
          <cell r="F1551" t="str">
            <v>hr</v>
          </cell>
          <cell r="G1551">
            <v>2</v>
          </cell>
          <cell r="H1551">
            <v>4375</v>
          </cell>
          <cell r="I1551">
            <v>8750</v>
          </cell>
          <cell r="J1551">
            <v>1.2478716004285541E-5</v>
          </cell>
          <cell r="M1551" t="str">
            <v>0,5  M2/hr</v>
          </cell>
          <cell r="N1551">
            <v>2</v>
          </cell>
          <cell r="O1551" t="str">
            <v>Trasportar equipo, mats</v>
          </cell>
          <cell r="S1551">
            <v>0</v>
          </cell>
          <cell r="V1551">
            <v>1.2478716004285541E-5</v>
          </cell>
        </row>
        <row r="1552">
          <cell r="B1552">
            <v>100.3</v>
          </cell>
          <cell r="D1552">
            <v>2</v>
          </cell>
          <cell r="E1552" t="str">
            <v>Ayudantes avanzados</v>
          </cell>
          <cell r="F1552" t="str">
            <v>hr</v>
          </cell>
          <cell r="G1552">
            <v>2</v>
          </cell>
          <cell r="H1552">
            <v>2500</v>
          </cell>
          <cell r="I1552">
            <v>5000</v>
          </cell>
          <cell r="J1552">
            <v>7.1306948595917375E-6</v>
          </cell>
          <cell r="M1552" t="str">
            <v>0,5  M2/hr</v>
          </cell>
          <cell r="N1552">
            <v>2</v>
          </cell>
          <cell r="O1552" t="str">
            <v>Armar andamio</v>
          </cell>
          <cell r="S1552">
            <v>0</v>
          </cell>
          <cell r="V1552">
            <v>7.1306948595917375E-6</v>
          </cell>
        </row>
        <row r="1553">
          <cell r="B1553">
            <v>102.5</v>
          </cell>
          <cell r="E1553" t="str">
            <v>Lijadores</v>
          </cell>
          <cell r="F1553" t="str">
            <v>hr</v>
          </cell>
          <cell r="G1553">
            <v>0</v>
          </cell>
          <cell r="H1553">
            <v>2500</v>
          </cell>
          <cell r="I1553">
            <v>0</v>
          </cell>
          <cell r="J1553">
            <v>0</v>
          </cell>
          <cell r="M1553">
            <v>0</v>
          </cell>
          <cell r="N1553">
            <v>0</v>
          </cell>
          <cell r="O1553" t="str">
            <v>Obra previa adic.</v>
          </cell>
          <cell r="S1553">
            <v>0</v>
          </cell>
          <cell r="V1553">
            <v>0</v>
          </cell>
        </row>
        <row r="1554">
          <cell r="B1554">
            <v>102.2</v>
          </cell>
          <cell r="D1554">
            <v>3.5</v>
          </cell>
          <cell r="E1554" t="str">
            <v>Instaladores</v>
          </cell>
          <cell r="F1554" t="str">
            <v>hr</v>
          </cell>
          <cell r="G1554">
            <v>3.5</v>
          </cell>
          <cell r="H1554">
            <v>4375</v>
          </cell>
          <cell r="I1554">
            <v>15312.5</v>
          </cell>
          <cell r="J1554">
            <v>2.1837753007499695E-5</v>
          </cell>
          <cell r="M1554" t="str">
            <v>0,29  M2/hr</v>
          </cell>
          <cell r="N1554">
            <v>3.5</v>
          </cell>
          <cell r="O1554" t="str">
            <v>Mezclar</v>
          </cell>
          <cell r="S1554">
            <v>0</v>
          </cell>
          <cell r="V1554">
            <v>2.1837753007499695E-5</v>
          </cell>
        </row>
        <row r="1555">
          <cell r="B1555">
            <v>100.4</v>
          </cell>
          <cell r="D1555">
            <v>3.5</v>
          </cell>
          <cell r="E1555" t="str">
            <v>Ayudantes Instalación</v>
          </cell>
          <cell r="F1555" t="str">
            <v>hr</v>
          </cell>
          <cell r="G1555">
            <v>3.5</v>
          </cell>
          <cell r="H1555">
            <v>2500</v>
          </cell>
          <cell r="I1555">
            <v>8750</v>
          </cell>
          <cell r="J1555">
            <v>1.2478716004285541E-5</v>
          </cell>
          <cell r="M1555" t="str">
            <v>0,29  M2/hr</v>
          </cell>
          <cell r="N1555">
            <v>3.5</v>
          </cell>
          <cell r="O1555" t="str">
            <v>Desencofrar</v>
          </cell>
          <cell r="S1555">
            <v>0</v>
          </cell>
          <cell r="V1555">
            <v>1.2478716004285541E-5</v>
          </cell>
        </row>
        <row r="1556">
          <cell r="E1556" t="str">
            <v/>
          </cell>
          <cell r="F1556" t="str">
            <v/>
          </cell>
          <cell r="G1556">
            <v>0</v>
          </cell>
          <cell r="H1556">
            <v>0</v>
          </cell>
          <cell r="I1556">
            <v>0</v>
          </cell>
          <cell r="J1556">
            <v>0</v>
          </cell>
          <cell r="M1556">
            <v>0</v>
          </cell>
          <cell r="N1556">
            <v>0</v>
          </cell>
          <cell r="O1556" t="str">
            <v>Curar</v>
          </cell>
          <cell r="S1556">
            <v>0</v>
          </cell>
          <cell r="V1556">
            <v>0</v>
          </cell>
        </row>
        <row r="1557">
          <cell r="B1557">
            <v>1.4</v>
          </cell>
          <cell r="D1557">
            <v>0.39603960396039606</v>
          </cell>
          <cell r="E1557" t="str">
            <v>APU Equipo y herramienta de taller</v>
          </cell>
          <cell r="F1557" t="str">
            <v>Hr</v>
          </cell>
          <cell r="G1557">
            <v>0.39603960396039606</v>
          </cell>
          <cell r="H1557">
            <v>65145</v>
          </cell>
          <cell r="I1557">
            <v>25800</v>
          </cell>
          <cell r="J1557">
            <v>3.6794385475493363E-5</v>
          </cell>
          <cell r="M1557" t="str">
            <v>2,53  M2/Hr</v>
          </cell>
          <cell r="N1557">
            <v>0.39603960396039606</v>
          </cell>
          <cell r="O1557" t="str">
            <v>Desarmar andamio</v>
          </cell>
          <cell r="S1557">
            <v>0</v>
          </cell>
          <cell r="V1557">
            <v>3.6794385475493363E-5</v>
          </cell>
        </row>
        <row r="1558">
          <cell r="E1558" t="str">
            <v/>
          </cell>
          <cell r="F1558" t="str">
            <v/>
          </cell>
          <cell r="G1558">
            <v>0</v>
          </cell>
          <cell r="H1558">
            <v>0</v>
          </cell>
          <cell r="I1558">
            <v>0</v>
          </cell>
          <cell r="J1558">
            <v>0</v>
          </cell>
          <cell r="M1558">
            <v>0</v>
          </cell>
          <cell r="N1558">
            <v>0</v>
          </cell>
          <cell r="O1558" t="str">
            <v xml:space="preserve">Regresar </v>
          </cell>
          <cell r="S1558">
            <v>0</v>
          </cell>
          <cell r="V1558">
            <v>0</v>
          </cell>
        </row>
        <row r="1559">
          <cell r="E1559" t="str">
            <v/>
          </cell>
          <cell r="F1559" t="str">
            <v/>
          </cell>
          <cell r="G1559">
            <v>0</v>
          </cell>
          <cell r="H1559">
            <v>0</v>
          </cell>
          <cell r="I1559">
            <v>0</v>
          </cell>
          <cell r="J1559">
            <v>0</v>
          </cell>
          <cell r="M1559">
            <v>0</v>
          </cell>
          <cell r="N1559">
            <v>0</v>
          </cell>
          <cell r="O1559" t="str">
            <v>Cargar+retirar sobrante y equipo</v>
          </cell>
          <cell r="S1559">
            <v>0</v>
          </cell>
          <cell r="V1559">
            <v>0</v>
          </cell>
        </row>
        <row r="1560">
          <cell r="E1560" t="str">
            <v/>
          </cell>
          <cell r="F1560" t="str">
            <v/>
          </cell>
          <cell r="G1560">
            <v>0</v>
          </cell>
          <cell r="H1560">
            <v>0</v>
          </cell>
          <cell r="I1560">
            <v>0</v>
          </cell>
          <cell r="J1560">
            <v>0</v>
          </cell>
          <cell r="M1560">
            <v>0</v>
          </cell>
          <cell r="N1560">
            <v>0</v>
          </cell>
          <cell r="O1560" t="str">
            <v>Asear área</v>
          </cell>
          <cell r="S1560">
            <v>0</v>
          </cell>
          <cell r="V1560">
            <v>0</v>
          </cell>
        </row>
        <row r="1561">
          <cell r="E1561" t="str">
            <v/>
          </cell>
          <cell r="F1561" t="str">
            <v/>
          </cell>
          <cell r="G1561">
            <v>0</v>
          </cell>
          <cell r="H1561">
            <v>0</v>
          </cell>
          <cell r="I1561">
            <v>0</v>
          </cell>
          <cell r="J1561">
            <v>0</v>
          </cell>
          <cell r="N1561">
            <v>0</v>
          </cell>
          <cell r="S1561">
            <v>0</v>
          </cell>
          <cell r="V1561">
            <v>0</v>
          </cell>
        </row>
        <row r="1562">
          <cell r="E1562" t="str">
            <v/>
          </cell>
          <cell r="F1562" t="str">
            <v/>
          </cell>
          <cell r="G1562">
            <v>0</v>
          </cell>
          <cell r="H1562">
            <v>0</v>
          </cell>
          <cell r="I1562">
            <v>0</v>
          </cell>
          <cell r="J1562">
            <v>0</v>
          </cell>
          <cell r="N1562">
            <v>0</v>
          </cell>
          <cell r="S1562">
            <v>0</v>
          </cell>
          <cell r="V1562">
            <v>0</v>
          </cell>
        </row>
        <row r="1563">
          <cell r="E1563" t="str">
            <v/>
          </cell>
          <cell r="F1563">
            <v>0</v>
          </cell>
          <cell r="G1563">
            <v>0</v>
          </cell>
          <cell r="H1563">
            <v>0</v>
          </cell>
          <cell r="I1563">
            <v>0</v>
          </cell>
          <cell r="J1563">
            <v>0</v>
          </cell>
          <cell r="N1563">
            <v>0</v>
          </cell>
          <cell r="S1563">
            <v>0</v>
          </cell>
          <cell r="V1563">
            <v>0</v>
          </cell>
        </row>
        <row r="1564">
          <cell r="E1564" t="str">
            <v/>
          </cell>
          <cell r="F1564">
            <v>0</v>
          </cell>
          <cell r="G1564">
            <v>0</v>
          </cell>
          <cell r="H1564">
            <v>0</v>
          </cell>
          <cell r="I1564">
            <v>0</v>
          </cell>
          <cell r="J1564">
            <v>0</v>
          </cell>
          <cell r="N1564">
            <v>0</v>
          </cell>
          <cell r="S1564">
            <v>0</v>
          </cell>
          <cell r="V1564">
            <v>0</v>
          </cell>
        </row>
        <row r="1565">
          <cell r="E1565" t="str">
            <v/>
          </cell>
          <cell r="F1565">
            <v>0</v>
          </cell>
          <cell r="G1565">
            <v>0</v>
          </cell>
          <cell r="H1565">
            <v>0</v>
          </cell>
          <cell r="I1565">
            <v>0</v>
          </cell>
          <cell r="J1565">
            <v>0</v>
          </cell>
          <cell r="N1565">
            <v>0</v>
          </cell>
          <cell r="S1565">
            <v>0</v>
          </cell>
          <cell r="V1565">
            <v>0</v>
          </cell>
        </row>
        <row r="1566">
          <cell r="E1566" t="str">
            <v/>
          </cell>
          <cell r="F1566">
            <v>0</v>
          </cell>
          <cell r="G1566">
            <v>0</v>
          </cell>
          <cell r="H1566">
            <v>0</v>
          </cell>
          <cell r="I1566">
            <v>0</v>
          </cell>
          <cell r="J1566">
            <v>0</v>
          </cell>
          <cell r="N1566">
            <v>0</v>
          </cell>
          <cell r="S1566">
            <v>0</v>
          </cell>
          <cell r="V1566">
            <v>0</v>
          </cell>
        </row>
        <row r="1567">
          <cell r="E1567" t="str">
            <v/>
          </cell>
          <cell r="F1567">
            <v>0</v>
          </cell>
          <cell r="G1567">
            <v>0</v>
          </cell>
          <cell r="H1567">
            <v>0</v>
          </cell>
          <cell r="I1567">
            <v>0</v>
          </cell>
          <cell r="J1567">
            <v>0</v>
          </cell>
          <cell r="N1567">
            <v>0</v>
          </cell>
          <cell r="S1567">
            <v>0</v>
          </cell>
          <cell r="V1567">
            <v>0</v>
          </cell>
        </row>
        <row r="1568">
          <cell r="E1568">
            <v>0</v>
          </cell>
          <cell r="I1568">
            <v>0</v>
          </cell>
          <cell r="J1568">
            <v>0</v>
          </cell>
          <cell r="O1568" t="str">
            <v>Con estos hombres se hace</v>
          </cell>
          <cell r="P1568" t="str">
            <v>DD Oficial</v>
          </cell>
          <cell r="Q1568" t="str">
            <v>DD Ayudante</v>
          </cell>
          <cell r="R1568" t="str">
            <v>DD Operarios</v>
          </cell>
          <cell r="S1568" t="str">
            <v>REND.TAREA M2 / Jnl</v>
          </cell>
          <cell r="T1568" t="str">
            <v>Para un Total de</v>
          </cell>
          <cell r="U1568" t="str">
            <v>La actividad Dura</v>
          </cell>
          <cell r="V1568">
            <v>0</v>
          </cell>
        </row>
        <row r="1569">
          <cell r="B1569" t="str">
            <v>G</v>
          </cell>
          <cell r="D1569">
            <v>60.3</v>
          </cell>
          <cell r="E1569" t="str">
            <v>Panel de acústica variable para franja superior con reflejante en Madera Triplex con Enchape en Fórmica LAMITEC Alpi Claro Ref. 1799. Ver plano AD-P2-02. (DAC-01)</v>
          </cell>
          <cell r="F1569" t="str">
            <v>M2</v>
          </cell>
          <cell r="G1569">
            <v>60.3</v>
          </cell>
          <cell r="H1569">
            <v>171670</v>
          </cell>
          <cell r="I1569">
            <v>10351701</v>
          </cell>
          <cell r="J1569">
            <v>1.476296422174613E-2</v>
          </cell>
          <cell r="K1569">
            <v>1</v>
          </cell>
          <cell r="L1569">
            <v>164812</v>
          </cell>
          <cell r="O1569" t="b">
            <v>0</v>
          </cell>
          <cell r="P1569">
            <v>0</v>
          </cell>
          <cell r="Q1569">
            <v>0</v>
          </cell>
          <cell r="R1569">
            <v>0</v>
          </cell>
          <cell r="S1569">
            <v>0</v>
          </cell>
          <cell r="T1569">
            <v>0</v>
          </cell>
          <cell r="U1569" t="e">
            <v>#DIV/0!</v>
          </cell>
          <cell r="V1569">
            <v>0</v>
          </cell>
          <cell r="W1569">
            <v>117841.01263101317</v>
          </cell>
          <cell r="X1569">
            <v>15937.5</v>
          </cell>
          <cell r="Y1569">
            <v>37900</v>
          </cell>
          <cell r="Z1569">
            <v>0</v>
          </cell>
          <cell r="AA1569">
            <v>0</v>
          </cell>
          <cell r="AB1569">
            <v>1</v>
          </cell>
        </row>
        <row r="1570">
          <cell r="B1570">
            <v>104.7</v>
          </cell>
          <cell r="D1570">
            <v>0.36952432141897346</v>
          </cell>
          <cell r="E1570" t="str">
            <v>Triplex 18mm</v>
          </cell>
          <cell r="F1570" t="str">
            <v>lamina</v>
          </cell>
          <cell r="G1570">
            <v>0.36952432141897346</v>
          </cell>
          <cell r="H1570">
            <v>117700</v>
          </cell>
          <cell r="I1570">
            <v>43493.012631013175</v>
          </cell>
          <cell r="J1570">
            <v>6.202708031922483E-5</v>
          </cell>
          <cell r="N1570">
            <v>22.2823165815641</v>
          </cell>
          <cell r="O1570" t="str">
            <v>Figurar y amarrar hierro</v>
          </cell>
          <cell r="S1570">
            <v>0</v>
          </cell>
          <cell r="T1570" t="str">
            <v>Jnl hombre</v>
          </cell>
          <cell r="U1570" t="str">
            <v>Dias</v>
          </cell>
          <cell r="V1570">
            <v>3.7402329432492578E-3</v>
          </cell>
        </row>
        <row r="1571">
          <cell r="B1571">
            <v>101.8</v>
          </cell>
          <cell r="D1571">
            <v>0.68</v>
          </cell>
          <cell r="E1571" t="str">
            <v>Formica ref 1799</v>
          </cell>
          <cell r="F1571" t="str">
            <v>lamina</v>
          </cell>
          <cell r="G1571">
            <v>0.68</v>
          </cell>
          <cell r="H1571">
            <v>90600</v>
          </cell>
          <cell r="I1571">
            <v>61608.000000000007</v>
          </cell>
          <cell r="J1571">
            <v>8.7861569781945561E-5</v>
          </cell>
          <cell r="N1571">
            <v>41.003999999999998</v>
          </cell>
          <cell r="O1571" t="str">
            <v>Encofrar</v>
          </cell>
          <cell r="S1571">
            <v>0</v>
          </cell>
          <cell r="V1571">
            <v>5.298052657851317E-3</v>
          </cell>
        </row>
        <row r="1572">
          <cell r="B1572">
            <v>103.1</v>
          </cell>
          <cell r="D1572">
            <v>0.3</v>
          </cell>
          <cell r="E1572" t="str">
            <v>Pegante PL 285</v>
          </cell>
          <cell r="F1572" t="str">
            <v>gl</v>
          </cell>
          <cell r="G1572">
            <v>0.3</v>
          </cell>
          <cell r="H1572">
            <v>35800</v>
          </cell>
          <cell r="I1572">
            <v>10740</v>
          </cell>
          <cell r="J1572">
            <v>1.5316732558403051E-5</v>
          </cell>
          <cell r="N1572">
            <v>18.09</v>
          </cell>
          <cell r="O1572" t="str">
            <v>Fundir</v>
          </cell>
          <cell r="S1572">
            <v>0</v>
          </cell>
          <cell r="V1572">
            <v>9.2359897327170409E-4</v>
          </cell>
        </row>
        <row r="1573">
          <cell r="E1573" t="str">
            <v/>
          </cell>
          <cell r="F1573" t="str">
            <v/>
          </cell>
          <cell r="G1573">
            <v>0</v>
          </cell>
          <cell r="H1573">
            <v>0</v>
          </cell>
          <cell r="I1573">
            <v>0</v>
          </cell>
          <cell r="J1573">
            <v>0</v>
          </cell>
          <cell r="N1573">
            <v>0</v>
          </cell>
          <cell r="S1573">
            <v>0</v>
          </cell>
          <cell r="V1573">
            <v>0</v>
          </cell>
        </row>
        <row r="1574">
          <cell r="B1574">
            <v>104.5</v>
          </cell>
          <cell r="D1574">
            <v>0.4</v>
          </cell>
          <cell r="E1574" t="str">
            <v>Thiner</v>
          </cell>
          <cell r="F1574" t="str">
            <v>Botella</v>
          </cell>
          <cell r="G1574">
            <v>0.4</v>
          </cell>
          <cell r="H1574">
            <v>3500</v>
          </cell>
          <cell r="I1574">
            <v>1400</v>
          </cell>
          <cell r="J1574">
            <v>1.9965945606856865E-6</v>
          </cell>
          <cell r="N1574">
            <v>24.12</v>
          </cell>
          <cell r="S1574">
            <v>0</v>
          </cell>
          <cell r="V1574">
            <v>1.203946520093469E-4</v>
          </cell>
        </row>
        <row r="1575">
          <cell r="B1575">
            <v>101.2</v>
          </cell>
          <cell r="D1575">
            <v>0.4</v>
          </cell>
          <cell r="E1575" t="str">
            <v>Estopa</v>
          </cell>
          <cell r="F1575" t="str">
            <v>Kilo</v>
          </cell>
          <cell r="G1575">
            <v>0.4</v>
          </cell>
          <cell r="H1575">
            <v>1500</v>
          </cell>
          <cell r="I1575">
            <v>600</v>
          </cell>
          <cell r="J1575">
            <v>8.5568338315100849E-7</v>
          </cell>
          <cell r="N1575">
            <v>24.12</v>
          </cell>
          <cell r="P1575">
            <v>0</v>
          </cell>
          <cell r="S1575">
            <v>0</v>
          </cell>
          <cell r="V1575">
            <v>5.1597708004005813E-5</v>
          </cell>
        </row>
        <row r="1576">
          <cell r="E1576" t="str">
            <v/>
          </cell>
          <cell r="F1576" t="str">
            <v/>
          </cell>
          <cell r="G1576">
            <v>0</v>
          </cell>
          <cell r="H1576">
            <v>0</v>
          </cell>
          <cell r="I1576">
            <v>0</v>
          </cell>
          <cell r="J1576">
            <v>0</v>
          </cell>
          <cell r="N1576">
            <v>0</v>
          </cell>
          <cell r="O1576" t="str">
            <v>Proteger área</v>
          </cell>
          <cell r="S1576">
            <v>0</v>
          </cell>
          <cell r="V1576">
            <v>0</v>
          </cell>
        </row>
        <row r="1577">
          <cell r="E1577" t="str">
            <v/>
          </cell>
          <cell r="F1577" t="str">
            <v/>
          </cell>
          <cell r="G1577">
            <v>0</v>
          </cell>
          <cell r="H1577">
            <v>0</v>
          </cell>
          <cell r="I1577">
            <v>0</v>
          </cell>
          <cell r="J1577">
            <v>0</v>
          </cell>
          <cell r="N1577">
            <v>0</v>
          </cell>
          <cell r="O1577" t="str">
            <v>Replantear</v>
          </cell>
          <cell r="S1577">
            <v>0</v>
          </cell>
          <cell r="V1577">
            <v>0</v>
          </cell>
        </row>
        <row r="1578">
          <cell r="B1578">
            <v>100.6</v>
          </cell>
          <cell r="D1578">
            <v>2.5</v>
          </cell>
          <cell r="E1578" t="str">
            <v>Carpinteros</v>
          </cell>
          <cell r="F1578" t="str">
            <v>hr</v>
          </cell>
          <cell r="G1578">
            <v>2.5</v>
          </cell>
          <cell r="H1578">
            <v>4375</v>
          </cell>
          <cell r="I1578">
            <v>10937.5</v>
          </cell>
          <cell r="J1578">
            <v>1.5598395005356927E-5</v>
          </cell>
          <cell r="M1578" t="str">
            <v>0,4  M2/hr</v>
          </cell>
          <cell r="N1578">
            <v>150.75</v>
          </cell>
          <cell r="O1578" t="str">
            <v>Trasportar equipo, mats</v>
          </cell>
          <cell r="S1578">
            <v>0</v>
          </cell>
          <cell r="V1578">
            <v>9.4058321882302268E-4</v>
          </cell>
        </row>
        <row r="1579">
          <cell r="B1579">
            <v>100.3</v>
          </cell>
          <cell r="D1579">
            <v>2</v>
          </cell>
          <cell r="E1579" t="str">
            <v>Ayudantes avanzados</v>
          </cell>
          <cell r="F1579" t="str">
            <v>hr</v>
          </cell>
          <cell r="G1579">
            <v>2</v>
          </cell>
          <cell r="H1579">
            <v>2500</v>
          </cell>
          <cell r="I1579">
            <v>5000</v>
          </cell>
          <cell r="J1579">
            <v>7.1306948595917375E-6</v>
          </cell>
          <cell r="M1579" t="str">
            <v>0,5  M2/hr</v>
          </cell>
          <cell r="N1579">
            <v>120.6</v>
          </cell>
          <cell r="O1579" t="str">
            <v>Armar andamio</v>
          </cell>
          <cell r="S1579">
            <v>0</v>
          </cell>
          <cell r="V1579">
            <v>4.2998090003338181E-4</v>
          </cell>
        </row>
        <row r="1580">
          <cell r="B1580">
            <v>102.5</v>
          </cell>
          <cell r="E1580" t="str">
            <v>Lijadores</v>
          </cell>
          <cell r="F1580" t="str">
            <v>hr</v>
          </cell>
          <cell r="G1580">
            <v>0</v>
          </cell>
          <cell r="H1580">
            <v>2500</v>
          </cell>
          <cell r="I1580">
            <v>0</v>
          </cell>
          <cell r="J1580">
            <v>0</v>
          </cell>
          <cell r="M1580">
            <v>0</v>
          </cell>
          <cell r="N1580">
            <v>0</v>
          </cell>
          <cell r="O1580" t="str">
            <v>Obra previa adic.</v>
          </cell>
          <cell r="S1580">
            <v>0</v>
          </cell>
          <cell r="V1580">
            <v>0</v>
          </cell>
        </row>
        <row r="1581">
          <cell r="B1581">
            <v>102.2</v>
          </cell>
          <cell r="E1581" t="str">
            <v>Instaladores</v>
          </cell>
          <cell r="F1581" t="str">
            <v>hr</v>
          </cell>
          <cell r="G1581">
            <v>0</v>
          </cell>
          <cell r="H1581">
            <v>4375</v>
          </cell>
          <cell r="I1581">
            <v>0</v>
          </cell>
          <cell r="J1581">
            <v>0</v>
          </cell>
          <cell r="M1581">
            <v>0</v>
          </cell>
          <cell r="N1581">
            <v>0</v>
          </cell>
          <cell r="O1581" t="str">
            <v>Mezclar</v>
          </cell>
          <cell r="S1581">
            <v>0</v>
          </cell>
          <cell r="V1581">
            <v>0</v>
          </cell>
        </row>
        <row r="1582">
          <cell r="B1582">
            <v>100.4</v>
          </cell>
          <cell r="E1582" t="str">
            <v>Ayudantes Instalación</v>
          </cell>
          <cell r="F1582" t="str">
            <v>hr</v>
          </cell>
          <cell r="G1582">
            <v>0</v>
          </cell>
          <cell r="H1582">
            <v>2500</v>
          </cell>
          <cell r="I1582">
            <v>0</v>
          </cell>
          <cell r="J1582">
            <v>0</v>
          </cell>
          <cell r="M1582">
            <v>0</v>
          </cell>
          <cell r="N1582">
            <v>0</v>
          </cell>
          <cell r="O1582" t="str">
            <v>Desencofrar</v>
          </cell>
          <cell r="S1582">
            <v>0</v>
          </cell>
          <cell r="V1582">
            <v>0</v>
          </cell>
        </row>
        <row r="1583">
          <cell r="E1583" t="str">
            <v/>
          </cell>
          <cell r="F1583" t="str">
            <v/>
          </cell>
          <cell r="G1583">
            <v>0</v>
          </cell>
          <cell r="H1583">
            <v>0</v>
          </cell>
          <cell r="I1583">
            <v>0</v>
          </cell>
          <cell r="J1583">
            <v>0</v>
          </cell>
          <cell r="M1583">
            <v>0</v>
          </cell>
          <cell r="N1583">
            <v>0</v>
          </cell>
          <cell r="O1583" t="str">
            <v>Curar</v>
          </cell>
          <cell r="S1583">
            <v>0</v>
          </cell>
          <cell r="V1583">
            <v>0</v>
          </cell>
        </row>
        <row r="1584">
          <cell r="B1584">
            <v>1.4</v>
          </cell>
          <cell r="D1584">
            <v>0.58177910814337253</v>
          </cell>
          <cell r="E1584" t="str">
            <v>APU Equipo y herramienta de taller</v>
          </cell>
          <cell r="F1584" t="str">
            <v>Hr</v>
          </cell>
          <cell r="G1584">
            <v>0.58177910814337253</v>
          </cell>
          <cell r="H1584">
            <v>65145</v>
          </cell>
          <cell r="I1584">
            <v>37900</v>
          </cell>
          <cell r="J1584">
            <v>5.405066703570537E-5</v>
          </cell>
          <cell r="M1584" t="str">
            <v>1,72  M2/Hr</v>
          </cell>
          <cell r="N1584">
            <v>35.081280221045361</v>
          </cell>
          <cell r="O1584" t="str">
            <v>Desarmar andamio</v>
          </cell>
          <cell r="S1584">
            <v>0</v>
          </cell>
          <cell r="V1584">
            <v>3.2592552222530341E-3</v>
          </cell>
        </row>
        <row r="1585">
          <cell r="E1585" t="str">
            <v/>
          </cell>
          <cell r="F1585" t="str">
            <v/>
          </cell>
          <cell r="G1585">
            <v>0</v>
          </cell>
          <cell r="H1585">
            <v>0</v>
          </cell>
          <cell r="I1585">
            <v>0</v>
          </cell>
          <cell r="J1585">
            <v>0</v>
          </cell>
          <cell r="M1585">
            <v>0</v>
          </cell>
          <cell r="N1585">
            <v>0</v>
          </cell>
          <cell r="O1585" t="str">
            <v xml:space="preserve">Regresar </v>
          </cell>
          <cell r="S1585">
            <v>0</v>
          </cell>
          <cell r="V1585">
            <v>0</v>
          </cell>
        </row>
        <row r="1586">
          <cell r="E1586" t="str">
            <v/>
          </cell>
          <cell r="F1586" t="str">
            <v/>
          </cell>
          <cell r="G1586">
            <v>0</v>
          </cell>
          <cell r="H1586">
            <v>0</v>
          </cell>
          <cell r="I1586">
            <v>0</v>
          </cell>
          <cell r="J1586">
            <v>0</v>
          </cell>
          <cell r="M1586">
            <v>0</v>
          </cell>
          <cell r="N1586">
            <v>0</v>
          </cell>
          <cell r="O1586" t="str">
            <v>Cargar+retirar sobrante y equipo</v>
          </cell>
          <cell r="S1586">
            <v>0</v>
          </cell>
          <cell r="V1586">
            <v>0</v>
          </cell>
        </row>
        <row r="1587">
          <cell r="E1587" t="str">
            <v/>
          </cell>
          <cell r="F1587" t="str">
            <v/>
          </cell>
          <cell r="G1587">
            <v>0</v>
          </cell>
          <cell r="H1587">
            <v>0</v>
          </cell>
          <cell r="I1587">
            <v>0</v>
          </cell>
          <cell r="J1587">
            <v>0</v>
          </cell>
          <cell r="M1587">
            <v>0</v>
          </cell>
          <cell r="N1587">
            <v>0</v>
          </cell>
          <cell r="O1587" t="str">
            <v>Asear área</v>
          </cell>
          <cell r="S1587">
            <v>0</v>
          </cell>
          <cell r="V1587">
            <v>0</v>
          </cell>
        </row>
        <row r="1588">
          <cell r="E1588" t="str">
            <v/>
          </cell>
          <cell r="F1588" t="str">
            <v/>
          </cell>
          <cell r="G1588">
            <v>0</v>
          </cell>
          <cell r="H1588">
            <v>0</v>
          </cell>
          <cell r="I1588">
            <v>0</v>
          </cell>
          <cell r="J1588">
            <v>0</v>
          </cell>
          <cell r="N1588">
            <v>0</v>
          </cell>
          <cell r="S1588">
            <v>0</v>
          </cell>
          <cell r="V1588">
            <v>0</v>
          </cell>
        </row>
        <row r="1589">
          <cell r="E1589" t="str">
            <v/>
          </cell>
          <cell r="F1589" t="str">
            <v/>
          </cell>
          <cell r="G1589">
            <v>0</v>
          </cell>
          <cell r="H1589">
            <v>0</v>
          </cell>
          <cell r="I1589">
            <v>0</v>
          </cell>
          <cell r="J1589">
            <v>0</v>
          </cell>
          <cell r="N1589">
            <v>0</v>
          </cell>
          <cell r="S1589">
            <v>0</v>
          </cell>
          <cell r="V1589">
            <v>0</v>
          </cell>
        </row>
        <row r="1590">
          <cell r="E1590" t="str">
            <v/>
          </cell>
          <cell r="F1590">
            <v>0</v>
          </cell>
          <cell r="G1590">
            <v>0</v>
          </cell>
          <cell r="H1590">
            <v>0</v>
          </cell>
          <cell r="I1590">
            <v>0</v>
          </cell>
          <cell r="J1590">
            <v>0</v>
          </cell>
          <cell r="N1590">
            <v>0</v>
          </cell>
          <cell r="S1590">
            <v>0</v>
          </cell>
          <cell r="V1590">
            <v>0</v>
          </cell>
        </row>
        <row r="1591">
          <cell r="E1591" t="str">
            <v/>
          </cell>
          <cell r="F1591">
            <v>0</v>
          </cell>
          <cell r="G1591">
            <v>0</v>
          </cell>
          <cell r="H1591">
            <v>0</v>
          </cell>
          <cell r="I1591">
            <v>0</v>
          </cell>
          <cell r="J1591">
            <v>0</v>
          </cell>
          <cell r="N1591">
            <v>0</v>
          </cell>
          <cell r="S1591">
            <v>0</v>
          </cell>
          <cell r="V1591">
            <v>0</v>
          </cell>
        </row>
        <row r="1592">
          <cell r="E1592" t="str">
            <v/>
          </cell>
          <cell r="F1592">
            <v>0</v>
          </cell>
          <cell r="G1592">
            <v>0</v>
          </cell>
          <cell r="H1592">
            <v>0</v>
          </cell>
          <cell r="I1592">
            <v>0</v>
          </cell>
          <cell r="J1592">
            <v>0</v>
          </cell>
          <cell r="N1592">
            <v>0</v>
          </cell>
          <cell r="S1592">
            <v>0</v>
          </cell>
          <cell r="V1592">
            <v>0</v>
          </cell>
        </row>
        <row r="1593">
          <cell r="E1593" t="str">
            <v/>
          </cell>
          <cell r="F1593">
            <v>0</v>
          </cell>
          <cell r="G1593">
            <v>0</v>
          </cell>
          <cell r="H1593">
            <v>0</v>
          </cell>
          <cell r="I1593">
            <v>0</v>
          </cell>
          <cell r="J1593">
            <v>0</v>
          </cell>
          <cell r="N1593">
            <v>0</v>
          </cell>
          <cell r="S1593">
            <v>0</v>
          </cell>
          <cell r="V1593">
            <v>0</v>
          </cell>
        </row>
        <row r="1594">
          <cell r="E1594" t="str">
            <v/>
          </cell>
          <cell r="F1594">
            <v>0</v>
          </cell>
          <cell r="G1594">
            <v>0</v>
          </cell>
          <cell r="H1594">
            <v>0</v>
          </cell>
          <cell r="I1594">
            <v>0</v>
          </cell>
          <cell r="J1594">
            <v>0</v>
          </cell>
          <cell r="N1594">
            <v>0</v>
          </cell>
          <cell r="S1594">
            <v>0</v>
          </cell>
          <cell r="V1594">
            <v>0</v>
          </cell>
        </row>
        <row r="1595">
          <cell r="E1595">
            <v>0</v>
          </cell>
          <cell r="I1595">
            <v>0</v>
          </cell>
          <cell r="J1595">
            <v>0</v>
          </cell>
          <cell r="O1595" t="str">
            <v>Con estos hombres se hace</v>
          </cell>
          <cell r="P1595" t="str">
            <v>DD Oficial</v>
          </cell>
          <cell r="Q1595" t="str">
            <v>DD Ayudante</v>
          </cell>
          <cell r="R1595" t="str">
            <v>DD Operarios</v>
          </cell>
          <cell r="S1595" t="str">
            <v>REND.TAREA M2 / Jnl</v>
          </cell>
          <cell r="T1595" t="str">
            <v>Para un Total de</v>
          </cell>
          <cell r="U1595" t="str">
            <v>La actividad Dura</v>
          </cell>
          <cell r="V1595">
            <v>0</v>
          </cell>
        </row>
        <row r="1596">
          <cell r="B1596" t="str">
            <v>H</v>
          </cell>
          <cell r="D1596">
            <v>80.599999999999994</v>
          </cell>
          <cell r="E1596" t="str">
            <v>Difusor de pared Posterior. Paneles. Madera Triplex con Enchape en Fórmica LAMITEC Alpi Claro Ref. 1799. Piezas en madera de 4x8. Ver plano AD-P2-02. (DAC-03 y 04)</v>
          </cell>
          <cell r="F1596" t="str">
            <v>M2</v>
          </cell>
          <cell r="G1596">
            <v>80.599999999999994</v>
          </cell>
          <cell r="H1596">
            <v>405040</v>
          </cell>
          <cell r="I1596">
            <v>32646223.999999996</v>
          </cell>
          <cell r="J1596">
            <v>4.6558052332376081E-2</v>
          </cell>
          <cell r="K1596">
            <v>1</v>
          </cell>
          <cell r="L1596">
            <v>388840</v>
          </cell>
          <cell r="O1596" t="b">
            <v>0</v>
          </cell>
          <cell r="P1596">
            <v>0</v>
          </cell>
          <cell r="Q1596">
            <v>0</v>
          </cell>
          <cell r="R1596">
            <v>0</v>
          </cell>
          <cell r="S1596">
            <v>0</v>
          </cell>
          <cell r="T1596">
            <v>0</v>
          </cell>
          <cell r="U1596" t="e">
            <v>#DIV/0!</v>
          </cell>
          <cell r="V1596">
            <v>0</v>
          </cell>
          <cell r="W1596">
            <v>293324</v>
          </cell>
          <cell r="X1596">
            <v>42187.5</v>
          </cell>
          <cell r="Y1596">
            <v>69530</v>
          </cell>
          <cell r="Z1596">
            <v>0</v>
          </cell>
          <cell r="AA1596">
            <v>0</v>
          </cell>
          <cell r="AB1596">
            <v>1</v>
          </cell>
        </row>
        <row r="1597">
          <cell r="B1597">
            <v>104.3</v>
          </cell>
          <cell r="D1597">
            <v>1.2</v>
          </cell>
          <cell r="E1597" t="str">
            <v>Tablex 19 mm</v>
          </cell>
          <cell r="F1597" t="str">
            <v>lamina</v>
          </cell>
          <cell r="G1597">
            <v>1.2</v>
          </cell>
          <cell r="H1597">
            <v>84000</v>
          </cell>
          <cell r="I1597">
            <v>100800</v>
          </cell>
          <cell r="J1597">
            <v>1.4375480836936944E-4</v>
          </cell>
          <cell r="N1597">
            <v>96.719999999999985</v>
          </cell>
          <cell r="O1597" t="str">
            <v>Figurar y amarrar hierro</v>
          </cell>
          <cell r="S1597">
            <v>0</v>
          </cell>
          <cell r="T1597" t="str">
            <v>Jnl hombre</v>
          </cell>
          <cell r="U1597" t="str">
            <v>Dias</v>
          </cell>
          <cell r="V1597">
            <v>1.1586637554571174E-2</v>
          </cell>
        </row>
        <row r="1598">
          <cell r="B1598">
            <v>101.8</v>
          </cell>
          <cell r="D1598">
            <v>1.6720000000000002</v>
          </cell>
          <cell r="E1598" t="str">
            <v>Formica ref 1799</v>
          </cell>
          <cell r="F1598" t="str">
            <v>lamina</v>
          </cell>
          <cell r="G1598">
            <v>1.6720000000000002</v>
          </cell>
          <cell r="H1598">
            <v>90600</v>
          </cell>
          <cell r="I1598">
            <v>151483.20000000001</v>
          </cell>
          <cell r="J1598">
            <v>2.1603609511090143E-4</v>
          </cell>
          <cell r="N1598">
            <v>134.76320000000001</v>
          </cell>
          <cell r="O1598" t="str">
            <v>Encofrar</v>
          </cell>
          <cell r="S1598">
            <v>0</v>
          </cell>
          <cell r="V1598">
            <v>1.7412509265938656E-2</v>
          </cell>
        </row>
        <row r="1599">
          <cell r="B1599">
            <v>103.1</v>
          </cell>
          <cell r="D1599">
            <v>0.5</v>
          </cell>
          <cell r="E1599" t="str">
            <v>Pegante PL 285</v>
          </cell>
          <cell r="F1599" t="str">
            <v>gl</v>
          </cell>
          <cell r="G1599">
            <v>0.5</v>
          </cell>
          <cell r="H1599">
            <v>35800</v>
          </cell>
          <cell r="I1599">
            <v>17900</v>
          </cell>
          <cell r="J1599">
            <v>2.552788759733842E-5</v>
          </cell>
          <cell r="N1599">
            <v>40.299999999999997</v>
          </cell>
          <cell r="O1599" t="str">
            <v>Fundir</v>
          </cell>
          <cell r="S1599">
            <v>0</v>
          </cell>
          <cell r="V1599">
            <v>2.0575477403454766E-3</v>
          </cell>
        </row>
        <row r="1600">
          <cell r="B1600">
            <v>101.6</v>
          </cell>
          <cell r="D1600">
            <v>0.34</v>
          </cell>
          <cell r="E1600" t="str">
            <v>Fibra de vidrio 1"</v>
          </cell>
          <cell r="F1600" t="str">
            <v>lamina</v>
          </cell>
          <cell r="G1600">
            <v>0.34</v>
          </cell>
          <cell r="H1600">
            <v>65120</v>
          </cell>
          <cell r="I1600">
            <v>22140.800000000003</v>
          </cell>
          <cell r="J1600">
            <v>3.157585774944975E-5</v>
          </cell>
          <cell r="N1600">
            <v>27.404</v>
          </cell>
          <cell r="S1600">
            <v>0</v>
          </cell>
          <cell r="V1600">
            <v>2.5450141346056499E-3</v>
          </cell>
        </row>
        <row r="1601">
          <cell r="B1601">
            <v>104.5</v>
          </cell>
          <cell r="D1601">
            <v>0.2</v>
          </cell>
          <cell r="E1601" t="str">
            <v>Thiner</v>
          </cell>
          <cell r="F1601" t="str">
            <v>Botella</v>
          </cell>
          <cell r="G1601">
            <v>0.2</v>
          </cell>
          <cell r="H1601">
            <v>3500</v>
          </cell>
          <cell r="I1601">
            <v>700</v>
          </cell>
          <cell r="J1601">
            <v>9.9829728034284327E-7</v>
          </cell>
          <cell r="N1601">
            <v>16.12</v>
          </cell>
          <cell r="S1601">
            <v>0</v>
          </cell>
          <cell r="V1601">
            <v>8.0462760795633174E-5</v>
          </cell>
        </row>
        <row r="1602">
          <cell r="B1602">
            <v>101.2</v>
          </cell>
          <cell r="D1602">
            <v>0.2</v>
          </cell>
          <cell r="E1602" t="str">
            <v>Estopa</v>
          </cell>
          <cell r="F1602" t="str">
            <v>Kilo</v>
          </cell>
          <cell r="G1602">
            <v>0.2</v>
          </cell>
          <cell r="H1602">
            <v>1500</v>
          </cell>
          <cell r="I1602">
            <v>300</v>
          </cell>
          <cell r="J1602">
            <v>4.2784169157550425E-7</v>
          </cell>
          <cell r="N1602">
            <v>16.12</v>
          </cell>
          <cell r="P1602">
            <v>0</v>
          </cell>
          <cell r="S1602">
            <v>0</v>
          </cell>
          <cell r="V1602">
            <v>3.4484040340985642E-5</v>
          </cell>
        </row>
        <row r="1603">
          <cell r="E1603" t="str">
            <v/>
          </cell>
          <cell r="F1603" t="str">
            <v/>
          </cell>
          <cell r="G1603">
            <v>0</v>
          </cell>
          <cell r="H1603">
            <v>0</v>
          </cell>
          <cell r="I1603">
            <v>0</v>
          </cell>
          <cell r="J1603">
            <v>0</v>
          </cell>
          <cell r="N1603">
            <v>0</v>
          </cell>
          <cell r="O1603" t="str">
            <v>Proteger área</v>
          </cell>
          <cell r="S1603">
            <v>0</v>
          </cell>
          <cell r="V1603">
            <v>0</v>
          </cell>
        </row>
        <row r="1604">
          <cell r="E1604" t="str">
            <v/>
          </cell>
          <cell r="F1604" t="str">
            <v/>
          </cell>
          <cell r="G1604">
            <v>0</v>
          </cell>
          <cell r="H1604">
            <v>0</v>
          </cell>
          <cell r="I1604">
            <v>0</v>
          </cell>
          <cell r="J1604">
            <v>0</v>
          </cell>
          <cell r="N1604">
            <v>0</v>
          </cell>
          <cell r="O1604" t="str">
            <v>Replantear</v>
          </cell>
          <cell r="S1604">
            <v>0</v>
          </cell>
          <cell r="V1604">
            <v>0</v>
          </cell>
        </row>
        <row r="1605">
          <cell r="B1605">
            <v>100.6</v>
          </cell>
          <cell r="D1605">
            <v>3</v>
          </cell>
          <cell r="E1605" t="str">
            <v>Carpinteros</v>
          </cell>
          <cell r="F1605" t="str">
            <v>hr</v>
          </cell>
          <cell r="G1605">
            <v>3</v>
          </cell>
          <cell r="H1605">
            <v>4375</v>
          </cell>
          <cell r="I1605">
            <v>13125</v>
          </cell>
          <cell r="J1605">
            <v>1.8718074006428311E-5</v>
          </cell>
          <cell r="M1605" t="str">
            <v>0,33  M2/hr</v>
          </cell>
          <cell r="N1605">
            <v>241.79999999999998</v>
          </cell>
          <cell r="O1605" t="str">
            <v>Trasportar equipo, mats</v>
          </cell>
          <cell r="S1605">
            <v>0</v>
          </cell>
          <cell r="V1605">
            <v>1.5086767649181219E-3</v>
          </cell>
        </row>
        <row r="1606">
          <cell r="B1606">
            <v>100.3</v>
          </cell>
          <cell r="D1606">
            <v>2</v>
          </cell>
          <cell r="E1606" t="str">
            <v>Ayudantes avanzados</v>
          </cell>
          <cell r="F1606" t="str">
            <v>hr</v>
          </cell>
          <cell r="G1606">
            <v>2</v>
          </cell>
          <cell r="H1606">
            <v>2500</v>
          </cell>
          <cell r="I1606">
            <v>5000</v>
          </cell>
          <cell r="J1606">
            <v>7.1306948595917375E-6</v>
          </cell>
          <cell r="M1606" t="str">
            <v>0,5  M2/hr</v>
          </cell>
          <cell r="N1606">
            <v>161.19999999999999</v>
          </cell>
          <cell r="O1606" t="str">
            <v>Armar andamio</v>
          </cell>
          <cell r="S1606">
            <v>0</v>
          </cell>
          <cell r="V1606">
            <v>5.7473400568309411E-4</v>
          </cell>
        </row>
        <row r="1607">
          <cell r="B1607">
            <v>102.5</v>
          </cell>
          <cell r="E1607" t="str">
            <v>Lijadores</v>
          </cell>
          <cell r="F1607" t="str">
            <v>hr</v>
          </cell>
          <cell r="G1607">
            <v>0</v>
          </cell>
          <cell r="H1607">
            <v>2500</v>
          </cell>
          <cell r="I1607">
            <v>0</v>
          </cell>
          <cell r="J1607">
            <v>0</v>
          </cell>
          <cell r="M1607">
            <v>0</v>
          </cell>
          <cell r="N1607">
            <v>0</v>
          </cell>
          <cell r="O1607" t="str">
            <v>Obra previa adic.</v>
          </cell>
          <cell r="S1607">
            <v>0</v>
          </cell>
          <cell r="V1607">
            <v>0</v>
          </cell>
        </row>
        <row r="1608">
          <cell r="B1608">
            <v>102.2</v>
          </cell>
          <cell r="D1608">
            <v>3.5</v>
          </cell>
          <cell r="E1608" t="str">
            <v>Instaladores</v>
          </cell>
          <cell r="F1608" t="str">
            <v>hr</v>
          </cell>
          <cell r="G1608">
            <v>3.5</v>
          </cell>
          <cell r="H1608">
            <v>4375</v>
          </cell>
          <cell r="I1608">
            <v>15312.5</v>
          </cell>
          <cell r="J1608">
            <v>2.1837753007499695E-5</v>
          </cell>
          <cell r="M1608" t="str">
            <v>0,29  M2/hr</v>
          </cell>
          <cell r="N1608">
            <v>282.09999999999997</v>
          </cell>
          <cell r="O1608" t="str">
            <v>Mezclar</v>
          </cell>
          <cell r="S1608">
            <v>0</v>
          </cell>
          <cell r="V1608">
            <v>1.7601228924044752E-3</v>
          </cell>
        </row>
        <row r="1609">
          <cell r="B1609">
            <v>100.4</v>
          </cell>
          <cell r="D1609">
            <v>3.5</v>
          </cell>
          <cell r="E1609" t="str">
            <v>Ayudantes Instalación</v>
          </cell>
          <cell r="F1609" t="str">
            <v>hr</v>
          </cell>
          <cell r="G1609">
            <v>3.5</v>
          </cell>
          <cell r="H1609">
            <v>2500</v>
          </cell>
          <cell r="I1609">
            <v>8750</v>
          </cell>
          <cell r="J1609">
            <v>1.2478716004285541E-5</v>
          </cell>
          <cell r="M1609" t="str">
            <v>0,29  M2/hr</v>
          </cell>
          <cell r="N1609">
            <v>282.09999999999997</v>
          </cell>
          <cell r="O1609" t="str">
            <v>Desencofrar</v>
          </cell>
          <cell r="S1609">
            <v>0</v>
          </cell>
          <cell r="V1609">
            <v>1.0057845099454145E-3</v>
          </cell>
        </row>
        <row r="1610">
          <cell r="E1610" t="str">
            <v/>
          </cell>
          <cell r="F1610" t="str">
            <v/>
          </cell>
          <cell r="G1610">
            <v>0</v>
          </cell>
          <cell r="H1610">
            <v>0</v>
          </cell>
          <cell r="I1610">
            <v>0</v>
          </cell>
          <cell r="J1610">
            <v>0</v>
          </cell>
          <cell r="M1610">
            <v>0</v>
          </cell>
          <cell r="N1610">
            <v>0</v>
          </cell>
          <cell r="O1610" t="str">
            <v>Curar</v>
          </cell>
          <cell r="S1610">
            <v>0</v>
          </cell>
          <cell r="V1610">
            <v>0</v>
          </cell>
        </row>
        <row r="1611">
          <cell r="B1611">
            <v>1.4</v>
          </cell>
          <cell r="D1611">
            <v>1.0673113823010207</v>
          </cell>
          <cell r="E1611" t="str">
            <v>APU Equipo y herramienta de taller</v>
          </cell>
          <cell r="F1611" t="str">
            <v>Hr</v>
          </cell>
          <cell r="G1611">
            <v>1.0673113823010207</v>
          </cell>
          <cell r="H1611">
            <v>65145</v>
          </cell>
          <cell r="I1611">
            <v>69530</v>
          </cell>
          <cell r="J1611">
            <v>9.91594427174827E-5</v>
          </cell>
          <cell r="M1611" t="str">
            <v>0,94  M2/Hr</v>
          </cell>
          <cell r="N1611">
            <v>86.025297413462269</v>
          </cell>
          <cell r="O1611" t="str">
            <v>Desarmar andamio</v>
          </cell>
          <cell r="S1611">
            <v>0</v>
          </cell>
          <cell r="V1611">
            <v>7.992251083029105E-3</v>
          </cell>
        </row>
        <row r="1612">
          <cell r="E1612" t="str">
            <v/>
          </cell>
          <cell r="F1612" t="str">
            <v/>
          </cell>
          <cell r="G1612">
            <v>0</v>
          </cell>
          <cell r="H1612">
            <v>0</v>
          </cell>
          <cell r="I1612">
            <v>0</v>
          </cell>
          <cell r="J1612">
            <v>0</v>
          </cell>
          <cell r="M1612">
            <v>0</v>
          </cell>
          <cell r="N1612">
            <v>0</v>
          </cell>
          <cell r="O1612" t="str">
            <v xml:space="preserve">Regresar </v>
          </cell>
          <cell r="S1612">
            <v>0</v>
          </cell>
          <cell r="V1612">
            <v>0</v>
          </cell>
        </row>
        <row r="1613">
          <cell r="E1613" t="str">
            <v/>
          </cell>
          <cell r="F1613" t="str">
            <v/>
          </cell>
          <cell r="G1613">
            <v>0</v>
          </cell>
          <cell r="H1613">
            <v>0</v>
          </cell>
          <cell r="I1613">
            <v>0</v>
          </cell>
          <cell r="J1613">
            <v>0</v>
          </cell>
          <cell r="M1613">
            <v>0</v>
          </cell>
          <cell r="N1613">
            <v>0</v>
          </cell>
          <cell r="O1613" t="str">
            <v>Cargar+retirar sobrante y equipo</v>
          </cell>
          <cell r="S1613">
            <v>0</v>
          </cell>
          <cell r="V1613">
            <v>0</v>
          </cell>
        </row>
        <row r="1614">
          <cell r="E1614" t="str">
            <v/>
          </cell>
          <cell r="F1614" t="str">
            <v/>
          </cell>
          <cell r="G1614">
            <v>0</v>
          </cell>
          <cell r="H1614">
            <v>0</v>
          </cell>
          <cell r="I1614">
            <v>0</v>
          </cell>
          <cell r="J1614">
            <v>0</v>
          </cell>
          <cell r="M1614">
            <v>0</v>
          </cell>
          <cell r="N1614">
            <v>0</v>
          </cell>
          <cell r="O1614" t="str">
            <v>Asear área</v>
          </cell>
          <cell r="S1614">
            <v>0</v>
          </cell>
          <cell r="V1614">
            <v>0</v>
          </cell>
        </row>
        <row r="1615">
          <cell r="E1615" t="str">
            <v/>
          </cell>
          <cell r="F1615" t="str">
            <v/>
          </cell>
          <cell r="G1615">
            <v>0</v>
          </cell>
          <cell r="H1615">
            <v>0</v>
          </cell>
          <cell r="I1615">
            <v>0</v>
          </cell>
          <cell r="J1615">
            <v>0</v>
          </cell>
          <cell r="N1615">
            <v>0</v>
          </cell>
          <cell r="S1615">
            <v>0</v>
          </cell>
          <cell r="V1615">
            <v>0</v>
          </cell>
        </row>
        <row r="1616">
          <cell r="E1616" t="str">
            <v/>
          </cell>
          <cell r="F1616" t="str">
            <v/>
          </cell>
          <cell r="G1616">
            <v>0</v>
          </cell>
          <cell r="H1616">
            <v>0</v>
          </cell>
          <cell r="I1616">
            <v>0</v>
          </cell>
          <cell r="J1616">
            <v>0</v>
          </cell>
          <cell r="N1616">
            <v>0</v>
          </cell>
          <cell r="S1616">
            <v>0</v>
          </cell>
          <cell r="V1616">
            <v>0</v>
          </cell>
        </row>
        <row r="1617">
          <cell r="E1617" t="str">
            <v/>
          </cell>
          <cell r="F1617">
            <v>0</v>
          </cell>
          <cell r="G1617">
            <v>0</v>
          </cell>
          <cell r="H1617">
            <v>0</v>
          </cell>
          <cell r="I1617">
            <v>0</v>
          </cell>
          <cell r="J1617">
            <v>0</v>
          </cell>
          <cell r="N1617">
            <v>0</v>
          </cell>
          <cell r="S1617">
            <v>0</v>
          </cell>
          <cell r="V1617">
            <v>0</v>
          </cell>
        </row>
        <row r="1618">
          <cell r="E1618" t="str">
            <v/>
          </cell>
          <cell r="F1618">
            <v>0</v>
          </cell>
          <cell r="G1618">
            <v>0</v>
          </cell>
          <cell r="H1618">
            <v>0</v>
          </cell>
          <cell r="I1618">
            <v>0</v>
          </cell>
          <cell r="J1618">
            <v>0</v>
          </cell>
          <cell r="N1618">
            <v>0</v>
          </cell>
          <cell r="S1618">
            <v>0</v>
          </cell>
          <cell r="V1618">
            <v>0</v>
          </cell>
        </row>
        <row r="1619">
          <cell r="E1619" t="str">
            <v/>
          </cell>
          <cell r="F1619">
            <v>0</v>
          </cell>
          <cell r="G1619">
            <v>0</v>
          </cell>
          <cell r="H1619">
            <v>0</v>
          </cell>
          <cell r="I1619">
            <v>0</v>
          </cell>
          <cell r="J1619">
            <v>0</v>
          </cell>
          <cell r="N1619">
            <v>0</v>
          </cell>
          <cell r="S1619">
            <v>0</v>
          </cell>
          <cell r="V1619">
            <v>0</v>
          </cell>
        </row>
        <row r="1620">
          <cell r="E1620" t="str">
            <v/>
          </cell>
          <cell r="F1620">
            <v>0</v>
          </cell>
          <cell r="G1620">
            <v>0</v>
          </cell>
          <cell r="H1620">
            <v>0</v>
          </cell>
          <cell r="I1620">
            <v>0</v>
          </cell>
          <cell r="J1620">
            <v>0</v>
          </cell>
          <cell r="N1620">
            <v>0</v>
          </cell>
          <cell r="S1620">
            <v>0</v>
          </cell>
          <cell r="V1620">
            <v>0</v>
          </cell>
        </row>
        <row r="1621">
          <cell r="E1621" t="str">
            <v/>
          </cell>
          <cell r="F1621">
            <v>0</v>
          </cell>
          <cell r="G1621">
            <v>0</v>
          </cell>
          <cell r="H1621">
            <v>0</v>
          </cell>
          <cell r="I1621">
            <v>0</v>
          </cell>
          <cell r="J1621">
            <v>0</v>
          </cell>
          <cell r="N1621">
            <v>0</v>
          </cell>
          <cell r="S1621">
            <v>0</v>
          </cell>
          <cell r="V1621">
            <v>0</v>
          </cell>
        </row>
        <row r="1622">
          <cell r="E1622">
            <v>0</v>
          </cell>
          <cell r="I1622">
            <v>0</v>
          </cell>
          <cell r="J1622">
            <v>0</v>
          </cell>
          <cell r="O1622" t="str">
            <v>Con estos hombres se hace</v>
          </cell>
          <cell r="P1622" t="str">
            <v>DD Oficial</v>
          </cell>
          <cell r="Q1622" t="str">
            <v>DD Ayudante</v>
          </cell>
          <cell r="R1622" t="str">
            <v>DD Operarios</v>
          </cell>
          <cell r="S1622" t="str">
            <v>REND.TAREA UN / Jnl</v>
          </cell>
          <cell r="T1622" t="str">
            <v>Para un Total de</v>
          </cell>
          <cell r="U1622" t="str">
            <v>La actividad Dura</v>
          </cell>
          <cell r="V1622">
            <v>0</v>
          </cell>
        </row>
        <row r="1623">
          <cell r="B1623" t="e">
            <v>#N/A</v>
          </cell>
          <cell r="D1623">
            <v>2</v>
          </cell>
          <cell r="E1623" t="str">
            <v>ESCALERAS MOVILES</v>
          </cell>
          <cell r="F1623" t="str">
            <v>UN</v>
          </cell>
          <cell r="G1623">
            <v>2</v>
          </cell>
          <cell r="H1623">
            <v>261140</v>
          </cell>
          <cell r="I1623">
            <v>522280</v>
          </cell>
          <cell r="J1623">
            <v>7.448438622535146E-4</v>
          </cell>
          <cell r="K1623">
            <v>1</v>
          </cell>
          <cell r="L1623">
            <v>250699</v>
          </cell>
          <cell r="O1623" t="b">
            <v>0</v>
          </cell>
          <cell r="P1623">
            <v>0</v>
          </cell>
          <cell r="Q1623">
            <v>0</v>
          </cell>
          <cell r="R1623">
            <v>0</v>
          </cell>
          <cell r="S1623">
            <v>0</v>
          </cell>
          <cell r="T1623">
            <v>0</v>
          </cell>
          <cell r="U1623" t="e">
            <v>#DIV/0!</v>
          </cell>
          <cell r="V1623">
            <v>0</v>
          </cell>
          <cell r="W1623">
            <v>194812</v>
          </cell>
          <cell r="X1623">
            <v>37812.5</v>
          </cell>
          <cell r="Y1623">
            <v>28520</v>
          </cell>
          <cell r="Z1623">
            <v>0</v>
          </cell>
          <cell r="AA1623">
            <v>0</v>
          </cell>
          <cell r="AB1623">
            <v>1</v>
          </cell>
        </row>
        <row r="1624">
          <cell r="B1624">
            <v>102.6</v>
          </cell>
          <cell r="D1624">
            <v>1.32</v>
          </cell>
          <cell r="E1624" t="str">
            <v>Machimbre Guaymaro</v>
          </cell>
          <cell r="F1624" t="str">
            <v>M2</v>
          </cell>
          <cell r="G1624">
            <v>1.32</v>
          </cell>
          <cell r="H1624">
            <v>48000</v>
          </cell>
          <cell r="I1624">
            <v>63360</v>
          </cell>
          <cell r="J1624">
            <v>9.0360165260746503E-5</v>
          </cell>
          <cell r="N1624">
            <v>2.64</v>
          </cell>
          <cell r="O1624" t="str">
            <v>Figurar y amarrar hierro</v>
          </cell>
          <cell r="S1624">
            <v>0</v>
          </cell>
          <cell r="T1624" t="str">
            <v>Jnl hombre</v>
          </cell>
          <cell r="U1624" t="str">
            <v>Dias</v>
          </cell>
          <cell r="V1624">
            <v>1.8072033052149301E-4</v>
          </cell>
        </row>
        <row r="1625">
          <cell r="B1625">
            <v>105</v>
          </cell>
          <cell r="D1625">
            <v>0.66</v>
          </cell>
          <cell r="E1625" t="str">
            <v xml:space="preserve">Triplex de 15mm </v>
          </cell>
          <cell r="F1625" t="str">
            <v>lamina</v>
          </cell>
          <cell r="G1625">
            <v>0.66</v>
          </cell>
          <cell r="H1625">
            <v>77200</v>
          </cell>
          <cell r="I1625">
            <v>50952</v>
          </cell>
          <cell r="J1625">
            <v>7.2664632897183643E-5</v>
          </cell>
          <cell r="N1625">
            <v>1.32</v>
          </cell>
          <cell r="O1625" t="str">
            <v>Encofrar</v>
          </cell>
          <cell r="S1625">
            <v>0</v>
          </cell>
          <cell r="V1625">
            <v>1.4532926579436729E-4</v>
          </cell>
        </row>
        <row r="1626">
          <cell r="B1626">
            <v>103.9</v>
          </cell>
          <cell r="D1626">
            <v>0.4</v>
          </cell>
          <cell r="E1626" t="str">
            <v>Sellador Laca</v>
          </cell>
          <cell r="F1626" t="str">
            <v>GALON</v>
          </cell>
          <cell r="G1626">
            <v>0.4</v>
          </cell>
          <cell r="H1626">
            <v>37900</v>
          </cell>
          <cell r="I1626">
            <v>15160</v>
          </cell>
          <cell r="J1626">
            <v>2.1620266814282148E-5</v>
          </cell>
          <cell r="N1626">
            <v>0.8</v>
          </cell>
          <cell r="O1626" t="str">
            <v>Fundir</v>
          </cell>
          <cell r="S1626">
            <v>0</v>
          </cell>
          <cell r="V1626">
            <v>4.3240533628564296E-5</v>
          </cell>
        </row>
        <row r="1627">
          <cell r="B1627">
            <v>103.1</v>
          </cell>
          <cell r="D1627">
            <v>0.3</v>
          </cell>
          <cell r="E1627" t="str">
            <v>Pegante PL 285</v>
          </cell>
          <cell r="F1627" t="str">
            <v>gl</v>
          </cell>
          <cell r="G1627">
            <v>0.3</v>
          </cell>
          <cell r="H1627">
            <v>35800</v>
          </cell>
          <cell r="I1627">
            <v>10740</v>
          </cell>
          <cell r="J1627">
            <v>1.5316732558403051E-5</v>
          </cell>
          <cell r="N1627">
            <v>0.6</v>
          </cell>
          <cell r="S1627">
            <v>0</v>
          </cell>
          <cell r="V1627">
            <v>3.0633465116806103E-5</v>
          </cell>
        </row>
        <row r="1628">
          <cell r="B1628">
            <v>101.4</v>
          </cell>
          <cell r="D1628">
            <v>1</v>
          </cell>
          <cell r="E1628" t="str">
            <v>Estructura metalica</v>
          </cell>
          <cell r="F1628" t="str">
            <v>gl</v>
          </cell>
          <cell r="G1628">
            <v>1</v>
          </cell>
          <cell r="H1628">
            <v>45000</v>
          </cell>
          <cell r="I1628">
            <v>45000</v>
          </cell>
          <cell r="J1628">
            <v>6.4176253736325642E-5</v>
          </cell>
          <cell r="N1628">
            <v>2</v>
          </cell>
          <cell r="S1628">
            <v>0</v>
          </cell>
          <cell r="V1628">
            <v>1.2835250747265128E-4</v>
          </cell>
        </row>
        <row r="1629">
          <cell r="B1629">
            <v>103.4</v>
          </cell>
          <cell r="D1629">
            <v>0.2</v>
          </cell>
          <cell r="E1629" t="str">
            <v>Pintura anticorrosiva</v>
          </cell>
          <cell r="F1629" t="str">
            <v>GALON</v>
          </cell>
          <cell r="G1629">
            <v>0.2</v>
          </cell>
          <cell r="H1629">
            <v>28000</v>
          </cell>
          <cell r="I1629">
            <v>5600</v>
          </cell>
          <cell r="J1629">
            <v>7.9863782427427462E-6</v>
          </cell>
          <cell r="N1629">
            <v>0.4</v>
          </cell>
          <cell r="P1629">
            <v>0</v>
          </cell>
          <cell r="S1629">
            <v>0</v>
          </cell>
          <cell r="V1629">
            <v>1.5972756485485492E-5</v>
          </cell>
        </row>
        <row r="1630">
          <cell r="B1630">
            <v>104.6</v>
          </cell>
          <cell r="D1630">
            <v>4</v>
          </cell>
          <cell r="E1630" t="str">
            <v>Tornillos</v>
          </cell>
          <cell r="F1630" t="str">
            <v>GLOBAL</v>
          </cell>
          <cell r="G1630">
            <v>4</v>
          </cell>
          <cell r="H1630">
            <v>1000</v>
          </cell>
          <cell r="I1630">
            <v>4000</v>
          </cell>
          <cell r="J1630">
            <v>5.7045558876733905E-6</v>
          </cell>
          <cell r="N1630">
            <v>8</v>
          </cell>
          <cell r="O1630" t="str">
            <v>Proteger área</v>
          </cell>
          <cell r="S1630">
            <v>0</v>
          </cell>
          <cell r="V1630">
            <v>1.1409111775346781E-5</v>
          </cell>
        </row>
        <row r="1631">
          <cell r="E1631" t="str">
            <v/>
          </cell>
          <cell r="F1631" t="str">
            <v/>
          </cell>
          <cell r="G1631">
            <v>0</v>
          </cell>
          <cell r="H1631">
            <v>0</v>
          </cell>
          <cell r="I1631">
            <v>0</v>
          </cell>
          <cell r="J1631">
            <v>0</v>
          </cell>
          <cell r="N1631">
            <v>0</v>
          </cell>
          <cell r="O1631" t="str">
            <v>Replantear</v>
          </cell>
          <cell r="S1631">
            <v>0</v>
          </cell>
          <cell r="V1631">
            <v>0</v>
          </cell>
        </row>
        <row r="1632">
          <cell r="B1632">
            <v>100.6</v>
          </cell>
          <cell r="D1632">
            <v>2</v>
          </cell>
          <cell r="E1632" t="str">
            <v>Carpinteros</v>
          </cell>
          <cell r="F1632" t="str">
            <v>hr</v>
          </cell>
          <cell r="G1632">
            <v>2</v>
          </cell>
          <cell r="H1632">
            <v>4375</v>
          </cell>
          <cell r="I1632">
            <v>8750</v>
          </cell>
          <cell r="J1632">
            <v>1.2478716004285541E-5</v>
          </cell>
          <cell r="M1632" t="str">
            <v>0,5  UN/hr</v>
          </cell>
          <cell r="N1632">
            <v>4</v>
          </cell>
          <cell r="O1632" t="str">
            <v>Trasportar equipo, mats</v>
          </cell>
          <cell r="S1632">
            <v>0</v>
          </cell>
          <cell r="V1632">
            <v>2.4957432008571082E-5</v>
          </cell>
        </row>
        <row r="1633">
          <cell r="B1633">
            <v>100.3</v>
          </cell>
          <cell r="D1633">
            <v>2</v>
          </cell>
          <cell r="E1633" t="str">
            <v>Ayudantes avanzados</v>
          </cell>
          <cell r="F1633" t="str">
            <v>hr</v>
          </cell>
          <cell r="G1633">
            <v>2</v>
          </cell>
          <cell r="H1633">
            <v>2500</v>
          </cell>
          <cell r="I1633">
            <v>5000</v>
          </cell>
          <cell r="J1633">
            <v>7.1306948595917375E-6</v>
          </cell>
          <cell r="M1633" t="str">
            <v>0,5  UN/hr</v>
          </cell>
          <cell r="N1633">
            <v>4</v>
          </cell>
          <cell r="O1633" t="str">
            <v>Armar andamio</v>
          </cell>
          <cell r="S1633">
            <v>0</v>
          </cell>
          <cell r="V1633">
            <v>1.4261389719183475E-5</v>
          </cell>
        </row>
        <row r="1634">
          <cell r="B1634">
            <v>102.5</v>
          </cell>
          <cell r="E1634" t="str">
            <v>Lijadores</v>
          </cell>
          <cell r="F1634" t="str">
            <v>hr</v>
          </cell>
          <cell r="G1634">
            <v>0</v>
          </cell>
          <cell r="H1634">
            <v>2500</v>
          </cell>
          <cell r="I1634">
            <v>0</v>
          </cell>
          <cell r="J1634">
            <v>0</v>
          </cell>
          <cell r="M1634">
            <v>0</v>
          </cell>
          <cell r="N1634">
            <v>0</v>
          </cell>
          <cell r="O1634" t="str">
            <v>Obra previa adic.</v>
          </cell>
          <cell r="S1634">
            <v>0</v>
          </cell>
          <cell r="V1634">
            <v>0</v>
          </cell>
        </row>
        <row r="1635">
          <cell r="B1635">
            <v>102.2</v>
          </cell>
          <cell r="D1635">
            <v>3.5</v>
          </cell>
          <cell r="E1635" t="str">
            <v>Instaladores</v>
          </cell>
          <cell r="F1635" t="str">
            <v>hr</v>
          </cell>
          <cell r="G1635">
            <v>3.5</v>
          </cell>
          <cell r="H1635">
            <v>4375</v>
          </cell>
          <cell r="I1635">
            <v>15312.5</v>
          </cell>
          <cell r="J1635">
            <v>2.1837753007499695E-5</v>
          </cell>
          <cell r="M1635" t="str">
            <v>0,29  UN/hr</v>
          </cell>
          <cell r="N1635">
            <v>7</v>
          </cell>
          <cell r="O1635" t="str">
            <v>Mezclar</v>
          </cell>
          <cell r="S1635">
            <v>0</v>
          </cell>
          <cell r="V1635">
            <v>4.367550601499939E-5</v>
          </cell>
        </row>
        <row r="1636">
          <cell r="B1636">
            <v>100.4</v>
          </cell>
          <cell r="D1636">
            <v>3.5</v>
          </cell>
          <cell r="E1636" t="str">
            <v>Ayudantes Instalación</v>
          </cell>
          <cell r="F1636" t="str">
            <v>hr</v>
          </cell>
          <cell r="G1636">
            <v>3.5</v>
          </cell>
          <cell r="H1636">
            <v>2500</v>
          </cell>
          <cell r="I1636">
            <v>8750</v>
          </cell>
          <cell r="J1636">
            <v>1.2478716004285541E-5</v>
          </cell>
          <cell r="M1636" t="str">
            <v>0,29  UN/hr</v>
          </cell>
          <cell r="N1636">
            <v>7</v>
          </cell>
          <cell r="O1636" t="str">
            <v>Desencofrar</v>
          </cell>
          <cell r="S1636">
            <v>0</v>
          </cell>
          <cell r="V1636">
            <v>2.4957432008571082E-5</v>
          </cell>
        </row>
        <row r="1637">
          <cell r="E1637" t="str">
            <v/>
          </cell>
          <cell r="F1637" t="str">
            <v/>
          </cell>
          <cell r="G1637">
            <v>0</v>
          </cell>
          <cell r="H1637">
            <v>0</v>
          </cell>
          <cell r="I1637">
            <v>0</v>
          </cell>
          <cell r="J1637">
            <v>0</v>
          </cell>
          <cell r="M1637">
            <v>0</v>
          </cell>
          <cell r="N1637">
            <v>0</v>
          </cell>
          <cell r="O1637" t="str">
            <v>Curar</v>
          </cell>
          <cell r="S1637">
            <v>0</v>
          </cell>
          <cell r="V1637">
            <v>0</v>
          </cell>
        </row>
        <row r="1638">
          <cell r="B1638">
            <v>1.4</v>
          </cell>
          <cell r="D1638">
            <v>0.43779261647094941</v>
          </cell>
          <cell r="E1638" t="str">
            <v>APU Equipo y herramienta de taller</v>
          </cell>
          <cell r="F1638" t="str">
            <v>Hr</v>
          </cell>
          <cell r="G1638">
            <v>0.43779261647094941</v>
          </cell>
          <cell r="H1638">
            <v>65145</v>
          </cell>
          <cell r="I1638">
            <v>28520</v>
          </cell>
          <cell r="J1638">
            <v>4.0673483479111274E-5</v>
          </cell>
          <cell r="M1638" t="str">
            <v>2,28  UN/Hr</v>
          </cell>
          <cell r="N1638">
            <v>0.87558523294189883</v>
          </cell>
          <cell r="O1638" t="str">
            <v>Desarmar andamio</v>
          </cell>
          <cell r="S1638">
            <v>0</v>
          </cell>
          <cell r="V1638">
            <v>8.1346966958222548E-5</v>
          </cell>
        </row>
        <row r="1639">
          <cell r="E1639" t="str">
            <v/>
          </cell>
          <cell r="F1639" t="str">
            <v/>
          </cell>
          <cell r="G1639">
            <v>0</v>
          </cell>
          <cell r="H1639">
            <v>0</v>
          </cell>
          <cell r="I1639">
            <v>0</v>
          </cell>
          <cell r="J1639">
            <v>0</v>
          </cell>
          <cell r="M1639">
            <v>0</v>
          </cell>
          <cell r="N1639">
            <v>0</v>
          </cell>
          <cell r="O1639" t="str">
            <v xml:space="preserve">Regresar </v>
          </cell>
          <cell r="S1639">
            <v>0</v>
          </cell>
          <cell r="V1639">
            <v>0</v>
          </cell>
        </row>
        <row r="1640">
          <cell r="E1640" t="str">
            <v/>
          </cell>
          <cell r="F1640" t="str">
            <v/>
          </cell>
          <cell r="G1640">
            <v>0</v>
          </cell>
          <cell r="H1640">
            <v>0</v>
          </cell>
          <cell r="I1640">
            <v>0</v>
          </cell>
          <cell r="J1640">
            <v>0</v>
          </cell>
          <cell r="M1640">
            <v>0</v>
          </cell>
          <cell r="N1640">
            <v>0</v>
          </cell>
          <cell r="O1640" t="str">
            <v>Cargar+retirar sobrante y equipo</v>
          </cell>
          <cell r="S1640">
            <v>0</v>
          </cell>
          <cell r="V1640">
            <v>0</v>
          </cell>
        </row>
        <row r="1641">
          <cell r="E1641" t="str">
            <v/>
          </cell>
          <cell r="F1641" t="str">
            <v/>
          </cell>
          <cell r="G1641">
            <v>0</v>
          </cell>
          <cell r="H1641">
            <v>0</v>
          </cell>
          <cell r="I1641">
            <v>0</v>
          </cell>
          <cell r="J1641">
            <v>0</v>
          </cell>
          <cell r="M1641">
            <v>0</v>
          </cell>
          <cell r="N1641">
            <v>0</v>
          </cell>
          <cell r="O1641" t="str">
            <v>Asear área</v>
          </cell>
          <cell r="S1641">
            <v>0</v>
          </cell>
          <cell r="V1641">
            <v>0</v>
          </cell>
        </row>
        <row r="1642">
          <cell r="E1642" t="str">
            <v/>
          </cell>
          <cell r="F1642" t="str">
            <v/>
          </cell>
          <cell r="G1642">
            <v>0</v>
          </cell>
          <cell r="H1642">
            <v>0</v>
          </cell>
          <cell r="I1642">
            <v>0</v>
          </cell>
          <cell r="J1642">
            <v>0</v>
          </cell>
          <cell r="N1642">
            <v>0</v>
          </cell>
          <cell r="S1642">
            <v>0</v>
          </cell>
          <cell r="V1642">
            <v>0</v>
          </cell>
        </row>
        <row r="1643">
          <cell r="E1643" t="str">
            <v/>
          </cell>
          <cell r="F1643" t="str">
            <v/>
          </cell>
          <cell r="G1643">
            <v>0</v>
          </cell>
          <cell r="H1643">
            <v>0</v>
          </cell>
          <cell r="I1643">
            <v>0</v>
          </cell>
          <cell r="J1643">
            <v>0</v>
          </cell>
          <cell r="N1643">
            <v>0</v>
          </cell>
          <cell r="S1643">
            <v>0</v>
          </cell>
          <cell r="V1643">
            <v>0</v>
          </cell>
        </row>
        <row r="1644">
          <cell r="E1644" t="str">
            <v/>
          </cell>
          <cell r="F1644">
            <v>0</v>
          </cell>
          <cell r="G1644">
            <v>0</v>
          </cell>
          <cell r="H1644">
            <v>0</v>
          </cell>
          <cell r="I1644">
            <v>0</v>
          </cell>
          <cell r="J1644">
            <v>0</v>
          </cell>
          <cell r="N1644">
            <v>0</v>
          </cell>
          <cell r="S1644">
            <v>0</v>
          </cell>
          <cell r="V1644">
            <v>0</v>
          </cell>
        </row>
        <row r="1645">
          <cell r="E1645" t="str">
            <v/>
          </cell>
          <cell r="F1645">
            <v>0</v>
          </cell>
          <cell r="G1645">
            <v>0</v>
          </cell>
          <cell r="H1645">
            <v>0</v>
          </cell>
          <cell r="I1645">
            <v>0</v>
          </cell>
          <cell r="J1645">
            <v>0</v>
          </cell>
          <cell r="N1645">
            <v>0</v>
          </cell>
          <cell r="S1645">
            <v>0</v>
          </cell>
          <cell r="V1645">
            <v>0</v>
          </cell>
        </row>
        <row r="1646">
          <cell r="E1646" t="str">
            <v/>
          </cell>
          <cell r="F1646">
            <v>0</v>
          </cell>
          <cell r="G1646">
            <v>0</v>
          </cell>
          <cell r="H1646">
            <v>0</v>
          </cell>
          <cell r="I1646">
            <v>0</v>
          </cell>
          <cell r="J1646">
            <v>0</v>
          </cell>
          <cell r="N1646">
            <v>0</v>
          </cell>
          <cell r="S1646">
            <v>0</v>
          </cell>
          <cell r="V1646">
            <v>0</v>
          </cell>
        </row>
        <row r="1647">
          <cell r="E1647" t="str">
            <v/>
          </cell>
          <cell r="F1647">
            <v>0</v>
          </cell>
          <cell r="G1647">
            <v>0</v>
          </cell>
          <cell r="H1647">
            <v>0</v>
          </cell>
          <cell r="I1647">
            <v>0</v>
          </cell>
          <cell r="J1647">
            <v>0</v>
          </cell>
          <cell r="N1647">
            <v>0</v>
          </cell>
          <cell r="S1647">
            <v>0</v>
          </cell>
          <cell r="V1647">
            <v>0</v>
          </cell>
        </row>
        <row r="1648">
          <cell r="E1648" t="str">
            <v/>
          </cell>
          <cell r="F1648">
            <v>0</v>
          </cell>
          <cell r="G1648">
            <v>0</v>
          </cell>
          <cell r="H1648">
            <v>0</v>
          </cell>
          <cell r="I1648">
            <v>0</v>
          </cell>
          <cell r="J1648">
            <v>0</v>
          </cell>
          <cell r="N1648">
            <v>0</v>
          </cell>
          <cell r="S1648">
            <v>0</v>
          </cell>
          <cell r="V1648">
            <v>0</v>
          </cell>
        </row>
        <row r="1649">
          <cell r="E1649">
            <v>0</v>
          </cell>
          <cell r="I1649">
            <v>0</v>
          </cell>
          <cell r="J1649">
            <v>0</v>
          </cell>
          <cell r="O1649" t="str">
            <v>Con estos hombres se hace</v>
          </cell>
          <cell r="P1649" t="str">
            <v>DD Oficial</v>
          </cell>
          <cell r="Q1649" t="str">
            <v>DD Ayudante</v>
          </cell>
          <cell r="R1649" t="str">
            <v>DD Operarios</v>
          </cell>
          <cell r="S1649" t="str">
            <v>REND.TAREA M2 / Jnl</v>
          </cell>
          <cell r="T1649" t="str">
            <v>Para un Total de</v>
          </cell>
          <cell r="U1649" t="str">
            <v>La actividad Dura</v>
          </cell>
          <cell r="V1649">
            <v>0</v>
          </cell>
        </row>
        <row r="1650">
          <cell r="B1650">
            <v>1.6</v>
          </cell>
          <cell r="D1650">
            <v>1</v>
          </cell>
          <cell r="E1650" t="str">
            <v>PUERTAS ACUSTICAS</v>
          </cell>
          <cell r="F1650" t="str">
            <v>M2</v>
          </cell>
          <cell r="G1650">
            <v>1</v>
          </cell>
          <cell r="H1650">
            <v>712480</v>
          </cell>
          <cell r="I1650">
            <v>712480</v>
          </cell>
          <cell r="J1650">
            <v>1.0160954947123842E-3</v>
          </cell>
          <cell r="K1650">
            <v>1</v>
          </cell>
          <cell r="L1650">
            <v>712480</v>
          </cell>
          <cell r="O1650" t="b">
            <v>0</v>
          </cell>
          <cell r="P1650">
            <v>0</v>
          </cell>
          <cell r="Q1650">
            <v>0</v>
          </cell>
          <cell r="R1650">
            <v>0</v>
          </cell>
          <cell r="S1650">
            <v>0</v>
          </cell>
          <cell r="T1650">
            <v>0</v>
          </cell>
          <cell r="U1650" t="e">
            <v>#DIV/0!</v>
          </cell>
          <cell r="V1650">
            <v>0</v>
          </cell>
          <cell r="W1650">
            <v>515500.58</v>
          </cell>
          <cell r="X1650">
            <v>117500</v>
          </cell>
          <cell r="Y1650">
            <v>79480</v>
          </cell>
          <cell r="Z1650">
            <v>0</v>
          </cell>
          <cell r="AA1650">
            <v>0</v>
          </cell>
          <cell r="AB1650">
            <v>1</v>
          </cell>
        </row>
        <row r="1651">
          <cell r="B1651">
            <v>104.2</v>
          </cell>
          <cell r="D1651">
            <v>0.29700000000000004</v>
          </cell>
          <cell r="E1651" t="str">
            <v>Tablex 15 mm</v>
          </cell>
          <cell r="F1651" t="str">
            <v>Lamina</v>
          </cell>
          <cell r="G1651">
            <v>0.29700000000000004</v>
          </cell>
          <cell r="H1651">
            <v>79500</v>
          </cell>
          <cell r="I1651">
            <v>23611.500000000004</v>
          </cell>
          <cell r="J1651">
            <v>3.3673280335450065E-5</v>
          </cell>
          <cell r="N1651">
            <v>0.29700000000000004</v>
          </cell>
          <cell r="O1651" t="str">
            <v>Figurar y amarrar hierro</v>
          </cell>
          <cell r="S1651">
            <v>0</v>
          </cell>
          <cell r="T1651" t="str">
            <v>Jnl hombre</v>
          </cell>
          <cell r="U1651" t="str">
            <v>Dias</v>
          </cell>
          <cell r="V1651">
            <v>3.3673280335450065E-5</v>
          </cell>
        </row>
        <row r="1652">
          <cell r="B1652">
            <v>104.1</v>
          </cell>
          <cell r="D1652">
            <v>0.29700000000000004</v>
          </cell>
          <cell r="E1652" t="str">
            <v>Tablex 12 mm</v>
          </cell>
          <cell r="F1652" t="str">
            <v>Lamina</v>
          </cell>
          <cell r="G1652">
            <v>0.29700000000000004</v>
          </cell>
          <cell r="H1652">
            <v>54000</v>
          </cell>
          <cell r="I1652">
            <v>16038.000000000002</v>
          </cell>
          <cell r="J1652">
            <v>2.287241683162646E-5</v>
          </cell>
          <cell r="N1652">
            <v>0.29700000000000004</v>
          </cell>
          <cell r="O1652" t="str">
            <v>Encofrar</v>
          </cell>
          <cell r="S1652">
            <v>0</v>
          </cell>
          <cell r="V1652">
            <v>2.287241683162646E-5</v>
          </cell>
        </row>
        <row r="1653">
          <cell r="B1653">
            <v>104.8</v>
          </cell>
          <cell r="D1653">
            <v>0.77</v>
          </cell>
          <cell r="E1653" t="str">
            <v>Triplex 4mm</v>
          </cell>
          <cell r="F1653" t="str">
            <v>Lamina</v>
          </cell>
          <cell r="G1653">
            <v>0.77</v>
          </cell>
          <cell r="H1653">
            <v>64000</v>
          </cell>
          <cell r="I1653">
            <v>49280</v>
          </cell>
          <cell r="J1653">
            <v>7.0280128536136173E-5</v>
          </cell>
          <cell r="N1653">
            <v>0.77</v>
          </cell>
          <cell r="O1653" t="str">
            <v>Fundir</v>
          </cell>
          <cell r="S1653">
            <v>0</v>
          </cell>
          <cell r="V1653">
            <v>7.0280128536136173E-5</v>
          </cell>
        </row>
        <row r="1654">
          <cell r="B1654">
            <v>101.7</v>
          </cell>
          <cell r="D1654">
            <v>0.37400000000000005</v>
          </cell>
          <cell r="E1654" t="str">
            <v>Fibras</v>
          </cell>
          <cell r="F1654" t="str">
            <v>Lamina</v>
          </cell>
          <cell r="G1654">
            <v>0.37400000000000005</v>
          </cell>
          <cell r="H1654">
            <v>65120</v>
          </cell>
          <cell r="I1654">
            <v>24354.880000000005</v>
          </cell>
          <cell r="J1654">
            <v>3.4733443524394729E-5</v>
          </cell>
          <cell r="N1654">
            <v>0.37400000000000005</v>
          </cell>
          <cell r="S1654">
            <v>0</v>
          </cell>
          <cell r="V1654">
            <v>3.4733443524394729E-5</v>
          </cell>
        </row>
        <row r="1655">
          <cell r="B1655">
            <v>102.8</v>
          </cell>
          <cell r="D1655">
            <v>0.11000000000000001</v>
          </cell>
          <cell r="E1655" t="str">
            <v>Manto asfaltico 5mm</v>
          </cell>
          <cell r="F1655" t="str">
            <v>Rollo</v>
          </cell>
          <cell r="G1655">
            <v>0.11000000000000001</v>
          </cell>
          <cell r="H1655">
            <v>67420</v>
          </cell>
          <cell r="I1655">
            <v>7416.2000000000007</v>
          </cell>
          <cell r="J1655">
            <v>1.057653184354085E-5</v>
          </cell>
          <cell r="N1655">
            <v>0.11000000000000001</v>
          </cell>
          <cell r="S1655">
            <v>0</v>
          </cell>
          <cell r="V1655">
            <v>1.057653184354085E-5</v>
          </cell>
        </row>
        <row r="1656">
          <cell r="B1656">
            <v>102.9</v>
          </cell>
          <cell r="D1656">
            <v>1</v>
          </cell>
          <cell r="E1656" t="str">
            <v>Pegante</v>
          </cell>
          <cell r="F1656" t="str">
            <v>gl</v>
          </cell>
          <cell r="G1656">
            <v>1</v>
          </cell>
          <cell r="H1656">
            <v>32000</v>
          </cell>
          <cell r="I1656">
            <v>32000</v>
          </cell>
          <cell r="J1656">
            <v>4.5636447101387124E-5</v>
          </cell>
          <cell r="N1656">
            <v>1</v>
          </cell>
          <cell r="P1656">
            <v>0</v>
          </cell>
          <cell r="S1656">
            <v>0</v>
          </cell>
          <cell r="V1656">
            <v>4.5636447101387124E-5</v>
          </cell>
        </row>
        <row r="1657">
          <cell r="B1657">
            <v>103.3</v>
          </cell>
          <cell r="D1657">
            <v>1</v>
          </cell>
          <cell r="E1657" t="str">
            <v>Pintura</v>
          </cell>
          <cell r="F1657" t="str">
            <v>Global</v>
          </cell>
          <cell r="G1657">
            <v>1</v>
          </cell>
          <cell r="H1657">
            <v>10000</v>
          </cell>
          <cell r="I1657">
            <v>10000</v>
          </cell>
          <cell r="J1657">
            <v>1.4261389719183475E-5</v>
          </cell>
          <cell r="N1657">
            <v>1</v>
          </cell>
          <cell r="O1657" t="str">
            <v>Proteger área</v>
          </cell>
          <cell r="S1657">
            <v>0</v>
          </cell>
          <cell r="V1657">
            <v>1.4261389719183475E-5</v>
          </cell>
        </row>
        <row r="1658">
          <cell r="B1658">
            <v>100.5</v>
          </cell>
          <cell r="D1658">
            <v>4</v>
          </cell>
          <cell r="E1658" t="str">
            <v>Bisagras</v>
          </cell>
          <cell r="F1658" t="str">
            <v>un</v>
          </cell>
          <cell r="G1658">
            <v>4</v>
          </cell>
          <cell r="H1658">
            <v>8700</v>
          </cell>
          <cell r="I1658">
            <v>34800</v>
          </cell>
          <cell r="J1658">
            <v>4.9629636222758493E-5</v>
          </cell>
          <cell r="N1658">
            <v>4</v>
          </cell>
          <cell r="O1658" t="str">
            <v>Proteger área</v>
          </cell>
          <cell r="S1658">
            <v>0</v>
          </cell>
          <cell r="V1658">
            <v>4.9629636222758493E-5</v>
          </cell>
        </row>
        <row r="1659">
          <cell r="B1659">
            <v>102.7</v>
          </cell>
          <cell r="D1659">
            <v>4</v>
          </cell>
          <cell r="E1659" t="str">
            <v>Madera marcos</v>
          </cell>
          <cell r="F1659" t="str">
            <v>Pieza</v>
          </cell>
          <cell r="G1659">
            <v>4</v>
          </cell>
          <cell r="H1659">
            <v>25000</v>
          </cell>
          <cell r="I1659">
            <v>100000</v>
          </cell>
          <cell r="J1659">
            <v>1.4261389719183475E-4</v>
          </cell>
          <cell r="N1659">
            <v>4</v>
          </cell>
          <cell r="O1659" t="str">
            <v>Proteger área</v>
          </cell>
          <cell r="S1659">
            <v>0</v>
          </cell>
          <cell r="V1659">
            <v>1.4261389719183475E-4</v>
          </cell>
        </row>
        <row r="1660">
          <cell r="B1660">
            <v>101.3</v>
          </cell>
          <cell r="D1660">
            <v>1</v>
          </cell>
          <cell r="E1660" t="str">
            <v>Estructura en durmientes</v>
          </cell>
          <cell r="F1660" t="str">
            <v>gl</v>
          </cell>
          <cell r="G1660">
            <v>1</v>
          </cell>
          <cell r="H1660">
            <v>15000</v>
          </cell>
          <cell r="I1660">
            <v>15000</v>
          </cell>
          <cell r="J1660">
            <v>2.1392084578775212E-5</v>
          </cell>
          <cell r="N1660">
            <v>1</v>
          </cell>
          <cell r="O1660" t="str">
            <v>Proteger área</v>
          </cell>
          <cell r="S1660">
            <v>0</v>
          </cell>
          <cell r="V1660">
            <v>2.1392084578775212E-5</v>
          </cell>
        </row>
        <row r="1661">
          <cell r="B1661">
            <v>101.1</v>
          </cell>
          <cell r="D1661">
            <v>5.5</v>
          </cell>
          <cell r="E1661" t="str">
            <v>Empaques</v>
          </cell>
          <cell r="F1661" t="str">
            <v>ml</v>
          </cell>
          <cell r="G1661">
            <v>5.5</v>
          </cell>
          <cell r="H1661">
            <v>3000</v>
          </cell>
          <cell r="I1661">
            <v>16500</v>
          </cell>
          <cell r="J1661">
            <v>2.3531293036652736E-5</v>
          </cell>
          <cell r="N1661">
            <v>5.5</v>
          </cell>
          <cell r="O1661" t="str">
            <v>Proteger área</v>
          </cell>
          <cell r="S1661">
            <v>0</v>
          </cell>
          <cell r="V1661">
            <v>2.3531293036652736E-5</v>
          </cell>
        </row>
        <row r="1662">
          <cell r="B1662">
            <v>103.6</v>
          </cell>
          <cell r="D1662">
            <v>1</v>
          </cell>
          <cell r="E1662" t="str">
            <v>Poliuretano</v>
          </cell>
          <cell r="F1662" t="str">
            <v>Global</v>
          </cell>
          <cell r="G1662">
            <v>1</v>
          </cell>
          <cell r="H1662">
            <v>6500</v>
          </cell>
          <cell r="I1662">
            <v>6500</v>
          </cell>
          <cell r="J1662">
            <v>9.2699033174692588E-6</v>
          </cell>
          <cell r="N1662">
            <v>1</v>
          </cell>
          <cell r="O1662" t="str">
            <v>Proteger área</v>
          </cell>
          <cell r="S1662">
            <v>0</v>
          </cell>
          <cell r="V1662">
            <v>9.2699033174692588E-6</v>
          </cell>
        </row>
        <row r="1663">
          <cell r="B1663">
            <v>105.2</v>
          </cell>
          <cell r="D1663">
            <v>0.5</v>
          </cell>
          <cell r="E1663" t="str">
            <v>Umbral automatico</v>
          </cell>
          <cell r="F1663" t="str">
            <v>un</v>
          </cell>
          <cell r="G1663">
            <v>0.5</v>
          </cell>
          <cell r="H1663">
            <v>360000</v>
          </cell>
          <cell r="I1663">
            <v>180000</v>
          </cell>
          <cell r="J1663">
            <v>2.5670501494530257E-4</v>
          </cell>
          <cell r="N1663">
            <v>0.5</v>
          </cell>
          <cell r="O1663" t="str">
            <v>Proteger área</v>
          </cell>
          <cell r="S1663">
            <v>0</v>
          </cell>
          <cell r="V1663">
            <v>2.5670501494530257E-4</v>
          </cell>
        </row>
        <row r="1664">
          <cell r="E1664" t="str">
            <v/>
          </cell>
          <cell r="F1664" t="str">
            <v/>
          </cell>
          <cell r="G1664">
            <v>0</v>
          </cell>
          <cell r="H1664">
            <v>0</v>
          </cell>
          <cell r="I1664">
            <v>0</v>
          </cell>
          <cell r="J1664">
            <v>0</v>
          </cell>
          <cell r="N1664">
            <v>0</v>
          </cell>
          <cell r="O1664" t="str">
            <v>Proteger área</v>
          </cell>
          <cell r="S1664">
            <v>0</v>
          </cell>
          <cell r="V1664">
            <v>0</v>
          </cell>
        </row>
        <row r="1665">
          <cell r="E1665" t="str">
            <v/>
          </cell>
          <cell r="F1665" t="str">
            <v/>
          </cell>
          <cell r="G1665">
            <v>0</v>
          </cell>
          <cell r="H1665">
            <v>0</v>
          </cell>
          <cell r="I1665">
            <v>0</v>
          </cell>
          <cell r="J1665">
            <v>0</v>
          </cell>
          <cell r="N1665">
            <v>0</v>
          </cell>
          <cell r="O1665" t="str">
            <v>Proteger área</v>
          </cell>
          <cell r="S1665">
            <v>0</v>
          </cell>
          <cell r="V1665">
            <v>0</v>
          </cell>
        </row>
        <row r="1666">
          <cell r="E1666" t="str">
            <v/>
          </cell>
          <cell r="F1666" t="str">
            <v/>
          </cell>
          <cell r="G1666">
            <v>0</v>
          </cell>
          <cell r="H1666">
            <v>0</v>
          </cell>
          <cell r="I1666">
            <v>0</v>
          </cell>
          <cell r="J1666">
            <v>0</v>
          </cell>
          <cell r="N1666">
            <v>0</v>
          </cell>
          <cell r="O1666" t="str">
            <v>Replantear</v>
          </cell>
          <cell r="S1666">
            <v>0</v>
          </cell>
          <cell r="V1666">
            <v>0</v>
          </cell>
        </row>
        <row r="1667">
          <cell r="B1667">
            <v>100.6</v>
          </cell>
          <cell r="D1667">
            <v>8</v>
          </cell>
          <cell r="E1667" t="str">
            <v>Carpinteros</v>
          </cell>
          <cell r="F1667" t="str">
            <v>hr</v>
          </cell>
          <cell r="G1667">
            <v>8</v>
          </cell>
          <cell r="H1667">
            <v>4375</v>
          </cell>
          <cell r="I1667">
            <v>35000</v>
          </cell>
          <cell r="J1667">
            <v>4.9914864017142165E-5</v>
          </cell>
          <cell r="M1667" t="str">
            <v>0,13  M2/hr</v>
          </cell>
          <cell r="N1667">
            <v>8</v>
          </cell>
          <cell r="O1667" t="str">
            <v>Trasportar equipo, mats</v>
          </cell>
          <cell r="S1667">
            <v>0</v>
          </cell>
          <cell r="V1667">
            <v>4.9914864017142165E-5</v>
          </cell>
        </row>
        <row r="1668">
          <cell r="B1668">
            <v>100.3</v>
          </cell>
          <cell r="D1668">
            <v>11</v>
          </cell>
          <cell r="E1668" t="str">
            <v>Ayudantes avanzados</v>
          </cell>
          <cell r="F1668" t="str">
            <v>hr</v>
          </cell>
          <cell r="G1668">
            <v>11</v>
          </cell>
          <cell r="H1668">
            <v>2500</v>
          </cell>
          <cell r="I1668">
            <v>27500</v>
          </cell>
          <cell r="J1668">
            <v>3.9218821727754556E-5</v>
          </cell>
          <cell r="M1668" t="str">
            <v>0,09  M2/hr</v>
          </cell>
          <cell r="N1668">
            <v>11</v>
          </cell>
          <cell r="O1668" t="str">
            <v>Armar andamio</v>
          </cell>
          <cell r="S1668">
            <v>0</v>
          </cell>
          <cell r="V1668">
            <v>3.9218821727754556E-5</v>
          </cell>
        </row>
        <row r="1669">
          <cell r="B1669">
            <v>102.5</v>
          </cell>
          <cell r="E1669" t="str">
            <v>Lijadores</v>
          </cell>
          <cell r="F1669" t="str">
            <v>hr</v>
          </cell>
          <cell r="G1669">
            <v>0</v>
          </cell>
          <cell r="H1669">
            <v>2500</v>
          </cell>
          <cell r="I1669">
            <v>0</v>
          </cell>
          <cell r="J1669">
            <v>0</v>
          </cell>
          <cell r="M1669">
            <v>0</v>
          </cell>
          <cell r="N1669">
            <v>0</v>
          </cell>
          <cell r="O1669" t="str">
            <v>Obra previa adic.</v>
          </cell>
          <cell r="S1669">
            <v>0</v>
          </cell>
          <cell r="V1669">
            <v>0</v>
          </cell>
        </row>
        <row r="1670">
          <cell r="B1670">
            <v>102.2</v>
          </cell>
          <cell r="D1670">
            <v>8</v>
          </cell>
          <cell r="E1670" t="str">
            <v>Instaladores</v>
          </cell>
          <cell r="F1670" t="str">
            <v>hr</v>
          </cell>
          <cell r="G1670">
            <v>8</v>
          </cell>
          <cell r="H1670">
            <v>4375</v>
          </cell>
          <cell r="I1670">
            <v>35000</v>
          </cell>
          <cell r="J1670">
            <v>4.9914864017142165E-5</v>
          </cell>
          <cell r="M1670" t="str">
            <v>0,13  M2/hr</v>
          </cell>
          <cell r="N1670">
            <v>8</v>
          </cell>
          <cell r="O1670" t="str">
            <v>Mezclar</v>
          </cell>
          <cell r="S1670">
            <v>0</v>
          </cell>
          <cell r="V1670">
            <v>4.9914864017142165E-5</v>
          </cell>
        </row>
        <row r="1671">
          <cell r="B1671">
            <v>100.4</v>
          </cell>
          <cell r="D1671">
            <v>8</v>
          </cell>
          <cell r="E1671" t="str">
            <v>Ayudantes Instalación</v>
          </cell>
          <cell r="F1671" t="str">
            <v>hr</v>
          </cell>
          <cell r="G1671">
            <v>8</v>
          </cell>
          <cell r="H1671">
            <v>2500</v>
          </cell>
          <cell r="I1671">
            <v>20000</v>
          </cell>
          <cell r="J1671">
            <v>2.852277943836695E-5</v>
          </cell>
          <cell r="M1671" t="str">
            <v>0,13  M2/hr</v>
          </cell>
          <cell r="N1671">
            <v>8</v>
          </cell>
          <cell r="O1671" t="str">
            <v>Desencofrar</v>
          </cell>
          <cell r="S1671">
            <v>0</v>
          </cell>
          <cell r="V1671">
            <v>2.852277943836695E-5</v>
          </cell>
        </row>
        <row r="1672">
          <cell r="E1672" t="str">
            <v/>
          </cell>
          <cell r="F1672" t="str">
            <v/>
          </cell>
          <cell r="G1672">
            <v>0</v>
          </cell>
          <cell r="H1672">
            <v>0</v>
          </cell>
          <cell r="I1672">
            <v>0</v>
          </cell>
          <cell r="J1672">
            <v>0</v>
          </cell>
          <cell r="M1672">
            <v>0</v>
          </cell>
          <cell r="N1672">
            <v>0</v>
          </cell>
          <cell r="O1672" t="str">
            <v>Curar</v>
          </cell>
          <cell r="S1672">
            <v>0</v>
          </cell>
          <cell r="V1672">
            <v>0</v>
          </cell>
        </row>
        <row r="1673">
          <cell r="B1673">
            <v>1.4</v>
          </cell>
          <cell r="D1673">
            <v>1.2200475861539641</v>
          </cell>
          <cell r="E1673" t="str">
            <v>APU Equipo y herramienta de taller</v>
          </cell>
          <cell r="F1673" t="str">
            <v>Hr</v>
          </cell>
          <cell r="G1673">
            <v>1.2200475861539641</v>
          </cell>
          <cell r="H1673">
            <v>65145</v>
          </cell>
          <cell r="I1673">
            <v>79480</v>
          </cell>
          <cell r="J1673">
            <v>1.1334952548807027E-4</v>
          </cell>
          <cell r="M1673" t="str">
            <v>0,82  M2/Hr</v>
          </cell>
          <cell r="N1673">
            <v>1.2200475861539641</v>
          </cell>
          <cell r="O1673" t="str">
            <v>Desarmar andamio</v>
          </cell>
          <cell r="S1673">
            <v>0</v>
          </cell>
          <cell r="V1673">
            <v>1.1334952548807027E-4</v>
          </cell>
        </row>
        <row r="1674">
          <cell r="E1674" t="str">
            <v/>
          </cell>
          <cell r="F1674" t="str">
            <v/>
          </cell>
          <cell r="G1674">
            <v>0</v>
          </cell>
          <cell r="H1674">
            <v>0</v>
          </cell>
          <cell r="I1674">
            <v>0</v>
          </cell>
          <cell r="J1674">
            <v>0</v>
          </cell>
          <cell r="M1674">
            <v>0</v>
          </cell>
          <cell r="N1674">
            <v>0</v>
          </cell>
          <cell r="O1674" t="str">
            <v xml:space="preserve">Regresar </v>
          </cell>
          <cell r="S1674">
            <v>0</v>
          </cell>
          <cell r="V1674">
            <v>0</v>
          </cell>
        </row>
        <row r="1675">
          <cell r="E1675" t="str">
            <v/>
          </cell>
          <cell r="F1675" t="str">
            <v/>
          </cell>
          <cell r="G1675">
            <v>0</v>
          </cell>
          <cell r="H1675">
            <v>0</v>
          </cell>
          <cell r="I1675">
            <v>0</v>
          </cell>
          <cell r="J1675">
            <v>0</v>
          </cell>
          <cell r="M1675">
            <v>0</v>
          </cell>
          <cell r="N1675">
            <v>0</v>
          </cell>
          <cell r="O1675" t="str">
            <v>Cargar+retirar sobrante y equipo</v>
          </cell>
          <cell r="S1675">
            <v>0</v>
          </cell>
          <cell r="V1675">
            <v>0</v>
          </cell>
        </row>
        <row r="1676">
          <cell r="E1676" t="str">
            <v/>
          </cell>
          <cell r="F1676" t="str">
            <v/>
          </cell>
          <cell r="G1676">
            <v>0</v>
          </cell>
          <cell r="H1676">
            <v>0</v>
          </cell>
          <cell r="I1676">
            <v>0</v>
          </cell>
          <cell r="J1676">
            <v>0</v>
          </cell>
          <cell r="M1676">
            <v>0</v>
          </cell>
          <cell r="N1676">
            <v>0</v>
          </cell>
          <cell r="O1676" t="str">
            <v>Asear área</v>
          </cell>
          <cell r="S1676">
            <v>0</v>
          </cell>
          <cell r="V1676">
            <v>0</v>
          </cell>
        </row>
        <row r="1677">
          <cell r="E1677" t="str">
            <v/>
          </cell>
          <cell r="F1677" t="str">
            <v/>
          </cell>
          <cell r="G1677">
            <v>0</v>
          </cell>
          <cell r="H1677">
            <v>0</v>
          </cell>
          <cell r="I1677">
            <v>0</v>
          </cell>
          <cell r="J1677">
            <v>0</v>
          </cell>
          <cell r="N1677">
            <v>0</v>
          </cell>
          <cell r="S1677">
            <v>0</v>
          </cell>
          <cell r="V1677">
            <v>0</v>
          </cell>
        </row>
        <row r="1678">
          <cell r="E1678" t="str">
            <v/>
          </cell>
          <cell r="F1678" t="str">
            <v/>
          </cell>
          <cell r="G1678">
            <v>0</v>
          </cell>
          <cell r="H1678">
            <v>0</v>
          </cell>
          <cell r="I1678">
            <v>0</v>
          </cell>
          <cell r="J1678">
            <v>0</v>
          </cell>
          <cell r="N1678">
            <v>0</v>
          </cell>
          <cell r="S1678">
            <v>0</v>
          </cell>
          <cell r="V1678">
            <v>0</v>
          </cell>
        </row>
        <row r="1679">
          <cell r="E1679" t="str">
            <v/>
          </cell>
          <cell r="F1679">
            <v>0</v>
          </cell>
          <cell r="G1679">
            <v>0</v>
          </cell>
          <cell r="H1679">
            <v>0</v>
          </cell>
          <cell r="I1679">
            <v>0</v>
          </cell>
          <cell r="J1679">
            <v>0</v>
          </cell>
          <cell r="N1679">
            <v>0</v>
          </cell>
          <cell r="S1679">
            <v>0</v>
          </cell>
          <cell r="V1679">
            <v>0</v>
          </cell>
        </row>
        <row r="1680">
          <cell r="E1680" t="str">
            <v/>
          </cell>
          <cell r="F1680">
            <v>0</v>
          </cell>
          <cell r="G1680">
            <v>0</v>
          </cell>
          <cell r="H1680">
            <v>0</v>
          </cell>
          <cell r="I1680">
            <v>0</v>
          </cell>
          <cell r="J1680">
            <v>0</v>
          </cell>
          <cell r="N1680">
            <v>0</v>
          </cell>
          <cell r="S1680">
            <v>0</v>
          </cell>
          <cell r="V1680">
            <v>0</v>
          </cell>
        </row>
        <row r="1681">
          <cell r="E1681" t="str">
            <v/>
          </cell>
          <cell r="F1681">
            <v>0</v>
          </cell>
          <cell r="G1681">
            <v>0</v>
          </cell>
          <cell r="H1681">
            <v>0</v>
          </cell>
          <cell r="I1681">
            <v>0</v>
          </cell>
          <cell r="J1681">
            <v>0</v>
          </cell>
          <cell r="N1681">
            <v>0</v>
          </cell>
          <cell r="S1681">
            <v>0</v>
          </cell>
          <cell r="V1681">
            <v>0</v>
          </cell>
        </row>
        <row r="1682">
          <cell r="E1682" t="str">
            <v/>
          </cell>
          <cell r="F1682">
            <v>0</v>
          </cell>
          <cell r="G1682">
            <v>0</v>
          </cell>
          <cell r="H1682">
            <v>0</v>
          </cell>
          <cell r="I1682">
            <v>0</v>
          </cell>
          <cell r="J1682">
            <v>0</v>
          </cell>
          <cell r="N1682">
            <v>0</v>
          </cell>
          <cell r="S1682">
            <v>0</v>
          </cell>
          <cell r="V1682">
            <v>0</v>
          </cell>
        </row>
        <row r="1683">
          <cell r="E1683" t="str">
            <v/>
          </cell>
          <cell r="F1683">
            <v>0</v>
          </cell>
          <cell r="G1683">
            <v>0</v>
          </cell>
          <cell r="H1683">
            <v>0</v>
          </cell>
          <cell r="I1683">
            <v>0</v>
          </cell>
          <cell r="J1683">
            <v>0</v>
          </cell>
          <cell r="N1683">
            <v>0</v>
          </cell>
          <cell r="S1683">
            <v>0</v>
          </cell>
          <cell r="V1683">
            <v>0</v>
          </cell>
        </row>
        <row r="1684">
          <cell r="E1684">
            <v>0</v>
          </cell>
          <cell r="I1684">
            <v>0</v>
          </cell>
          <cell r="J1684">
            <v>0</v>
          </cell>
          <cell r="O1684" t="str">
            <v>Con estos hombres se hace</v>
          </cell>
          <cell r="P1684" t="str">
            <v>DD Oficial</v>
          </cell>
          <cell r="Q1684" t="str">
            <v>DD Ayudante</v>
          </cell>
          <cell r="R1684" t="str">
            <v>DD Operarios</v>
          </cell>
          <cell r="S1684" t="str">
            <v>REND.TAREA ml / Jnl</v>
          </cell>
          <cell r="T1684" t="str">
            <v>Para un Total de</v>
          </cell>
          <cell r="U1684" t="str">
            <v>La actividad Dura</v>
          </cell>
          <cell r="V1684">
            <v>0</v>
          </cell>
        </row>
        <row r="1685">
          <cell r="B1685" t="str">
            <v>A-1,11</v>
          </cell>
          <cell r="D1685">
            <v>19.600000000000001</v>
          </cell>
          <cell r="E1685" t="str">
            <v xml:space="preserve">Sum/Inst. Remate superior sobre bolsillos en triplex pintado de negro </v>
          </cell>
          <cell r="F1685" t="str">
            <v>ml</v>
          </cell>
          <cell r="G1685">
            <v>19.600000000000001</v>
          </cell>
          <cell r="H1685">
            <v>147170</v>
          </cell>
          <cell r="I1685">
            <v>2884532</v>
          </cell>
          <cell r="J1685">
            <v>4.1137435009455745E-3</v>
          </cell>
          <cell r="K1685">
            <v>1</v>
          </cell>
          <cell r="L1685">
            <v>147170</v>
          </cell>
          <cell r="O1685" t="b">
            <v>0</v>
          </cell>
          <cell r="P1685">
            <v>0</v>
          </cell>
          <cell r="Q1685">
            <v>0</v>
          </cell>
          <cell r="R1685">
            <v>0</v>
          </cell>
          <cell r="S1685">
            <v>0</v>
          </cell>
          <cell r="T1685">
            <v>0</v>
          </cell>
          <cell r="U1685" t="e">
            <v>#DIV/0!</v>
          </cell>
          <cell r="V1685">
            <v>0</v>
          </cell>
          <cell r="W1685">
            <v>62923.979591836731</v>
          </cell>
          <cell r="X1685">
            <v>34375</v>
          </cell>
          <cell r="Y1685">
            <v>49878.527469074048</v>
          </cell>
          <cell r="Z1685">
            <v>0</v>
          </cell>
          <cell r="AA1685">
            <v>0</v>
          </cell>
          <cell r="AB1685">
            <v>1</v>
          </cell>
        </row>
        <row r="1686">
          <cell r="B1686">
            <v>104.7</v>
          </cell>
          <cell r="D1686">
            <v>0.5</v>
          </cell>
          <cell r="E1686" t="str">
            <v>Triplex 18mm</v>
          </cell>
          <cell r="F1686" t="str">
            <v>lamina</v>
          </cell>
          <cell r="G1686">
            <v>0.5</v>
          </cell>
          <cell r="H1686">
            <v>117700</v>
          </cell>
          <cell r="I1686">
            <v>58850</v>
          </cell>
          <cell r="J1686">
            <v>8.3928278497394756E-5</v>
          </cell>
          <cell r="N1686">
            <v>9.8000000000000007</v>
          </cell>
          <cell r="O1686" t="str">
            <v>Figurar y amarrar hierro</v>
          </cell>
          <cell r="S1686">
            <v>0</v>
          </cell>
          <cell r="T1686" t="str">
            <v>Jnl hombre</v>
          </cell>
          <cell r="U1686" t="str">
            <v>Dias</v>
          </cell>
          <cell r="V1686">
            <v>1.6449942585489371E-3</v>
          </cell>
        </row>
        <row r="1687">
          <cell r="B1687">
            <v>994</v>
          </cell>
          <cell r="C1687">
            <v>1</v>
          </cell>
          <cell r="E1687" t="str">
            <v>Vinilo tipo 1 (Viniltex Pintuco)</v>
          </cell>
          <cell r="F1687" t="str">
            <v>gl</v>
          </cell>
          <cell r="G1687">
            <v>5.10204081632653E-2</v>
          </cell>
          <cell r="H1687">
            <v>40650</v>
          </cell>
          <cell r="I1687">
            <v>2073.9795918367345</v>
          </cell>
          <cell r="J1687">
            <v>2.9577831228816747E-6</v>
          </cell>
          <cell r="N1687">
            <v>1</v>
          </cell>
          <cell r="O1687" t="str">
            <v>Encofrar</v>
          </cell>
          <cell r="S1687">
            <v>0</v>
          </cell>
          <cell r="V1687">
            <v>5.7972549208480824E-5</v>
          </cell>
        </row>
        <row r="1688">
          <cell r="B1688">
            <v>104.6</v>
          </cell>
          <cell r="D1688">
            <v>2</v>
          </cell>
          <cell r="E1688" t="str">
            <v>Tornillos</v>
          </cell>
          <cell r="F1688" t="str">
            <v>GLOBAL</v>
          </cell>
          <cell r="G1688">
            <v>2</v>
          </cell>
          <cell r="H1688">
            <v>1000</v>
          </cell>
          <cell r="I1688">
            <v>2000</v>
          </cell>
          <cell r="J1688">
            <v>2.8522779438366953E-6</v>
          </cell>
          <cell r="N1688">
            <v>39.200000000000003</v>
          </cell>
          <cell r="O1688" t="str">
            <v>Fundir</v>
          </cell>
          <cell r="S1688">
            <v>0</v>
          </cell>
          <cell r="V1688">
            <v>5.5904647699199225E-5</v>
          </cell>
        </row>
        <row r="1689">
          <cell r="E1689" t="str">
            <v/>
          </cell>
          <cell r="F1689" t="str">
            <v/>
          </cell>
          <cell r="G1689">
            <v>0</v>
          </cell>
          <cell r="H1689">
            <v>0</v>
          </cell>
          <cell r="I1689">
            <v>0</v>
          </cell>
          <cell r="J1689">
            <v>0</v>
          </cell>
          <cell r="N1689">
            <v>0</v>
          </cell>
          <cell r="S1689">
            <v>0</v>
          </cell>
          <cell r="V1689">
            <v>0</v>
          </cell>
        </row>
        <row r="1690">
          <cell r="E1690" t="str">
            <v/>
          </cell>
          <cell r="F1690" t="str">
            <v/>
          </cell>
          <cell r="G1690">
            <v>0</v>
          </cell>
          <cell r="H1690">
            <v>0</v>
          </cell>
          <cell r="I1690">
            <v>0</v>
          </cell>
          <cell r="J1690">
            <v>0</v>
          </cell>
          <cell r="N1690">
            <v>0</v>
          </cell>
          <cell r="S1690">
            <v>0</v>
          </cell>
          <cell r="V1690">
            <v>0</v>
          </cell>
        </row>
        <row r="1691">
          <cell r="E1691" t="str">
            <v/>
          </cell>
          <cell r="F1691" t="str">
            <v/>
          </cell>
          <cell r="G1691">
            <v>0</v>
          </cell>
          <cell r="H1691">
            <v>0</v>
          </cell>
          <cell r="I1691">
            <v>0</v>
          </cell>
          <cell r="J1691">
            <v>0</v>
          </cell>
          <cell r="N1691">
            <v>0</v>
          </cell>
          <cell r="P1691">
            <v>0</v>
          </cell>
          <cell r="S1691">
            <v>0</v>
          </cell>
          <cell r="V1691">
            <v>0</v>
          </cell>
        </row>
        <row r="1692">
          <cell r="E1692" t="str">
            <v/>
          </cell>
          <cell r="F1692" t="str">
            <v/>
          </cell>
          <cell r="G1692">
            <v>0</v>
          </cell>
          <cell r="H1692">
            <v>0</v>
          </cell>
          <cell r="I1692">
            <v>0</v>
          </cell>
          <cell r="J1692">
            <v>0</v>
          </cell>
          <cell r="N1692">
            <v>0</v>
          </cell>
          <cell r="O1692" t="str">
            <v>Proteger área</v>
          </cell>
          <cell r="S1692">
            <v>0</v>
          </cell>
          <cell r="V1692">
            <v>0</v>
          </cell>
        </row>
        <row r="1693">
          <cell r="E1693" t="str">
            <v/>
          </cell>
          <cell r="F1693" t="str">
            <v/>
          </cell>
          <cell r="G1693">
            <v>0</v>
          </cell>
          <cell r="H1693">
            <v>0</v>
          </cell>
          <cell r="I1693">
            <v>0</v>
          </cell>
          <cell r="J1693">
            <v>0</v>
          </cell>
          <cell r="N1693">
            <v>0</v>
          </cell>
          <cell r="O1693" t="str">
            <v>Replantear</v>
          </cell>
          <cell r="S1693">
            <v>0</v>
          </cell>
          <cell r="V1693">
            <v>0</v>
          </cell>
        </row>
        <row r="1694">
          <cell r="B1694">
            <v>100.6</v>
          </cell>
          <cell r="D1694">
            <v>1.5</v>
          </cell>
          <cell r="E1694" t="str">
            <v>Carpinteros</v>
          </cell>
          <cell r="F1694" t="str">
            <v>hr</v>
          </cell>
          <cell r="G1694">
            <v>2</v>
          </cell>
          <cell r="H1694">
            <v>4375</v>
          </cell>
          <cell r="I1694">
            <v>8750</v>
          </cell>
          <cell r="J1694">
            <v>1.2478716004285541E-5</v>
          </cell>
          <cell r="M1694" t="str">
            <v>0,5  ml/hr</v>
          </cell>
          <cell r="N1694">
            <v>39.200000000000003</v>
          </cell>
          <cell r="O1694" t="str">
            <v>Trasportar equipo, mats</v>
          </cell>
          <cell r="S1694">
            <v>0</v>
          </cell>
          <cell r="V1694">
            <v>2.4458283368399659E-4</v>
          </cell>
        </row>
        <row r="1695">
          <cell r="B1695">
            <v>100.3</v>
          </cell>
          <cell r="D1695">
            <v>1.5</v>
          </cell>
          <cell r="E1695" t="str">
            <v>Ayudantes avanzados</v>
          </cell>
          <cell r="F1695" t="str">
            <v>hr</v>
          </cell>
          <cell r="G1695">
            <v>2</v>
          </cell>
          <cell r="H1695">
            <v>2500</v>
          </cell>
          <cell r="I1695">
            <v>5000</v>
          </cell>
          <cell r="J1695">
            <v>7.1306948595917375E-6</v>
          </cell>
          <cell r="M1695" t="str">
            <v>0,5  ml/hr</v>
          </cell>
          <cell r="N1695">
            <v>39.200000000000003</v>
          </cell>
          <cell r="O1695" t="str">
            <v>Armar andamio</v>
          </cell>
          <cell r="S1695">
            <v>0</v>
          </cell>
          <cell r="V1695">
            <v>1.3976161924799806E-4</v>
          </cell>
        </row>
        <row r="1696">
          <cell r="B1696">
            <v>102.5</v>
          </cell>
          <cell r="E1696" t="str">
            <v>Lijadores</v>
          </cell>
          <cell r="F1696" t="str">
            <v>hr</v>
          </cell>
          <cell r="G1696">
            <v>0</v>
          </cell>
          <cell r="H1696">
            <v>2500</v>
          </cell>
          <cell r="I1696">
            <v>0</v>
          </cell>
          <cell r="J1696">
            <v>0</v>
          </cell>
          <cell r="M1696">
            <v>0</v>
          </cell>
          <cell r="N1696">
            <v>0</v>
          </cell>
          <cell r="O1696" t="str">
            <v>Obra previa adic.</v>
          </cell>
          <cell r="S1696">
            <v>0</v>
          </cell>
          <cell r="V1696">
            <v>0</v>
          </cell>
        </row>
        <row r="1697">
          <cell r="B1697">
            <v>102.2</v>
          </cell>
          <cell r="D1697">
            <v>3</v>
          </cell>
          <cell r="E1697" t="str">
            <v>Instaladores</v>
          </cell>
          <cell r="F1697" t="str">
            <v>hr</v>
          </cell>
          <cell r="G1697">
            <v>3</v>
          </cell>
          <cell r="H1697">
            <v>4375</v>
          </cell>
          <cell r="I1697">
            <v>13125</v>
          </cell>
          <cell r="J1697">
            <v>1.8718074006428311E-5</v>
          </cell>
          <cell r="M1697" t="str">
            <v>0,33  ml/hr</v>
          </cell>
          <cell r="N1697">
            <v>58.800000000000004</v>
          </cell>
          <cell r="O1697" t="str">
            <v>Mezclar</v>
          </cell>
          <cell r="S1697">
            <v>0</v>
          </cell>
          <cell r="V1697">
            <v>3.6687425052599497E-4</v>
          </cell>
        </row>
        <row r="1698">
          <cell r="B1698">
            <v>100.4</v>
          </cell>
          <cell r="D1698">
            <v>3</v>
          </cell>
          <cell r="E1698" t="str">
            <v>Ayudantes Instalación</v>
          </cell>
          <cell r="F1698" t="str">
            <v>hr</v>
          </cell>
          <cell r="G1698">
            <v>3</v>
          </cell>
          <cell r="H1698">
            <v>2500</v>
          </cell>
          <cell r="I1698">
            <v>7500</v>
          </cell>
          <cell r="J1698">
            <v>1.0696042289387606E-5</v>
          </cell>
          <cell r="M1698" t="str">
            <v>0,33  ml/hr</v>
          </cell>
          <cell r="N1698">
            <v>58.800000000000004</v>
          </cell>
          <cell r="O1698" t="str">
            <v>Desencofrar</v>
          </cell>
          <cell r="S1698">
            <v>0</v>
          </cell>
          <cell r="V1698">
            <v>2.0964242887199709E-4</v>
          </cell>
        </row>
        <row r="1699">
          <cell r="E1699" t="str">
            <v/>
          </cell>
          <cell r="F1699" t="str">
            <v/>
          </cell>
          <cell r="G1699">
            <v>0</v>
          </cell>
          <cell r="H1699">
            <v>0</v>
          </cell>
          <cell r="I1699">
            <v>0</v>
          </cell>
          <cell r="J1699">
            <v>0</v>
          </cell>
          <cell r="M1699">
            <v>0</v>
          </cell>
          <cell r="N1699">
            <v>0</v>
          </cell>
          <cell r="O1699" t="str">
            <v>Curar</v>
          </cell>
          <cell r="S1699">
            <v>0</v>
          </cell>
          <cell r="V1699">
            <v>0</v>
          </cell>
        </row>
        <row r="1700">
          <cell r="B1700">
            <v>1.4</v>
          </cell>
          <cell r="D1700">
            <v>0.5</v>
          </cell>
          <cell r="E1700" t="str">
            <v>APU Equipo y herramienta de taller</v>
          </cell>
          <cell r="F1700" t="str">
            <v>Hr</v>
          </cell>
          <cell r="G1700">
            <v>0.5</v>
          </cell>
          <cell r="H1700">
            <v>65145</v>
          </cell>
          <cell r="I1700">
            <v>32572.5</v>
          </cell>
          <cell r="J1700">
            <v>4.6452911662810376E-5</v>
          </cell>
          <cell r="M1700" t="str">
            <v>2  ml/Hr</v>
          </cell>
          <cell r="N1700">
            <v>9.8000000000000007</v>
          </cell>
          <cell r="O1700" t="str">
            <v>Desarmar andamio</v>
          </cell>
          <cell r="S1700">
            <v>0</v>
          </cell>
          <cell r="V1700">
            <v>9.1047706859108337E-4</v>
          </cell>
        </row>
        <row r="1701">
          <cell r="B1701">
            <v>1.3</v>
          </cell>
          <cell r="D1701">
            <v>1</v>
          </cell>
          <cell r="E1701" t="str">
            <v>APU Andamios</v>
          </cell>
          <cell r="F1701" t="str">
            <v>Sec/sm</v>
          </cell>
          <cell r="G1701">
            <v>1</v>
          </cell>
          <cell r="H1701">
            <v>17306.027469074052</v>
          </cell>
          <cell r="I1701">
            <v>17306.027469074052</v>
          </cell>
          <cell r="J1701">
            <v>2.4680800222735949E-5</v>
          </cell>
          <cell r="M1701" t="str">
            <v>1  ml/Sec/sm</v>
          </cell>
          <cell r="N1701">
            <v>19.600000000000001</v>
          </cell>
          <cell r="O1701" t="str">
            <v xml:space="preserve">Regresar </v>
          </cell>
          <cell r="S1701">
            <v>0</v>
          </cell>
          <cell r="V1701">
            <v>4.8374368436562468E-4</v>
          </cell>
        </row>
        <row r="1702">
          <cell r="E1702" t="str">
            <v/>
          </cell>
          <cell r="F1702" t="str">
            <v/>
          </cell>
          <cell r="G1702">
            <v>0</v>
          </cell>
          <cell r="H1702">
            <v>0</v>
          </cell>
          <cell r="I1702">
            <v>0</v>
          </cell>
          <cell r="J1702">
            <v>0</v>
          </cell>
          <cell r="M1702">
            <v>0</v>
          </cell>
          <cell r="N1702">
            <v>0</v>
          </cell>
          <cell r="O1702" t="str">
            <v>Cargar+retirar sobrante y equipo</v>
          </cell>
          <cell r="S1702">
            <v>0</v>
          </cell>
          <cell r="V1702">
            <v>0</v>
          </cell>
        </row>
        <row r="1703">
          <cell r="E1703" t="str">
            <v/>
          </cell>
          <cell r="F1703" t="str">
            <v/>
          </cell>
          <cell r="G1703">
            <v>0</v>
          </cell>
          <cell r="H1703">
            <v>0</v>
          </cell>
          <cell r="I1703">
            <v>0</v>
          </cell>
          <cell r="J1703">
            <v>0</v>
          </cell>
          <cell r="M1703">
            <v>0</v>
          </cell>
          <cell r="N1703">
            <v>0</v>
          </cell>
          <cell r="O1703" t="str">
            <v>Asear área</v>
          </cell>
          <cell r="S1703">
            <v>0</v>
          </cell>
          <cell r="V1703">
            <v>0</v>
          </cell>
        </row>
        <row r="1704">
          <cell r="E1704" t="str">
            <v/>
          </cell>
          <cell r="F1704" t="str">
            <v/>
          </cell>
          <cell r="G1704">
            <v>0</v>
          </cell>
          <cell r="H1704">
            <v>0</v>
          </cell>
          <cell r="I1704">
            <v>0</v>
          </cell>
          <cell r="J1704">
            <v>0</v>
          </cell>
          <cell r="N1704">
            <v>0</v>
          </cell>
          <cell r="S1704">
            <v>0</v>
          </cell>
          <cell r="V1704">
            <v>0</v>
          </cell>
        </row>
        <row r="1705">
          <cell r="E1705" t="str">
            <v/>
          </cell>
          <cell r="F1705" t="str">
            <v/>
          </cell>
          <cell r="G1705">
            <v>0</v>
          </cell>
          <cell r="H1705">
            <v>0</v>
          </cell>
          <cell r="I1705">
            <v>0</v>
          </cell>
          <cell r="J1705">
            <v>0</v>
          </cell>
          <cell r="N1705">
            <v>0</v>
          </cell>
          <cell r="S1705">
            <v>0</v>
          </cell>
          <cell r="V1705">
            <v>0</v>
          </cell>
        </row>
        <row r="1706">
          <cell r="E1706" t="str">
            <v/>
          </cell>
          <cell r="F1706">
            <v>0</v>
          </cell>
          <cell r="G1706">
            <v>0</v>
          </cell>
          <cell r="H1706">
            <v>0</v>
          </cell>
          <cell r="I1706">
            <v>0</v>
          </cell>
          <cell r="J1706">
            <v>0</v>
          </cell>
          <cell r="N1706">
            <v>0</v>
          </cell>
          <cell r="S1706">
            <v>0</v>
          </cell>
          <cell r="V1706">
            <v>0</v>
          </cell>
        </row>
        <row r="1707">
          <cell r="E1707" t="str">
            <v/>
          </cell>
          <cell r="F1707">
            <v>0</v>
          </cell>
          <cell r="G1707">
            <v>0</v>
          </cell>
          <cell r="H1707">
            <v>0</v>
          </cell>
          <cell r="I1707">
            <v>0</v>
          </cell>
          <cell r="J1707">
            <v>0</v>
          </cell>
          <cell r="N1707">
            <v>0</v>
          </cell>
          <cell r="S1707">
            <v>0</v>
          </cell>
          <cell r="V1707">
            <v>0</v>
          </cell>
        </row>
        <row r="1708">
          <cell r="E1708" t="str">
            <v/>
          </cell>
          <cell r="F1708">
            <v>0</v>
          </cell>
          <cell r="G1708">
            <v>0</v>
          </cell>
          <cell r="H1708">
            <v>0</v>
          </cell>
          <cell r="I1708">
            <v>0</v>
          </cell>
          <cell r="J1708">
            <v>0</v>
          </cell>
          <cell r="N1708">
            <v>0</v>
          </cell>
          <cell r="S1708">
            <v>0</v>
          </cell>
          <cell r="V1708">
            <v>0</v>
          </cell>
        </row>
        <row r="1709">
          <cell r="E1709" t="str">
            <v/>
          </cell>
          <cell r="F1709">
            <v>0</v>
          </cell>
          <cell r="G1709">
            <v>0</v>
          </cell>
          <cell r="H1709">
            <v>0</v>
          </cell>
          <cell r="I1709">
            <v>0</v>
          </cell>
          <cell r="J1709">
            <v>0</v>
          </cell>
          <cell r="N1709">
            <v>0</v>
          </cell>
          <cell r="S1709">
            <v>0</v>
          </cell>
          <cell r="V1709">
            <v>0</v>
          </cell>
        </row>
        <row r="1710">
          <cell r="E1710" t="str">
            <v/>
          </cell>
          <cell r="F1710">
            <v>0</v>
          </cell>
          <cell r="G1710">
            <v>0</v>
          </cell>
          <cell r="H1710">
            <v>0</v>
          </cell>
          <cell r="I1710">
            <v>0</v>
          </cell>
          <cell r="J1710">
            <v>0</v>
          </cell>
          <cell r="N1710">
            <v>0</v>
          </cell>
          <cell r="S1710">
            <v>0</v>
          </cell>
          <cell r="V1710">
            <v>0</v>
          </cell>
        </row>
        <row r="1711">
          <cell r="E1711">
            <v>0</v>
          </cell>
          <cell r="I1711">
            <v>0</v>
          </cell>
          <cell r="J1711">
            <v>0</v>
          </cell>
          <cell r="O1711" t="str">
            <v>Con estos hombres se hace</v>
          </cell>
          <cell r="P1711" t="str">
            <v>DD Oficial</v>
          </cell>
          <cell r="Q1711" t="str">
            <v>DD Ayudante</v>
          </cell>
          <cell r="R1711" t="str">
            <v>DD Operarios</v>
          </cell>
          <cell r="S1711" t="str">
            <v>REND.TAREA ml / Jnl</v>
          </cell>
          <cell r="T1711" t="str">
            <v>Para un Total de</v>
          </cell>
          <cell r="U1711" t="str">
            <v>La actividad Dura</v>
          </cell>
          <cell r="V1711">
            <v>0</v>
          </cell>
        </row>
        <row r="1712">
          <cell r="B1712" t="str">
            <v>a-1,12</v>
          </cell>
          <cell r="D1712">
            <v>68.7</v>
          </cell>
          <cell r="E1712" t="str">
            <v>Sum/Int Guardaescobas en triplex y formica negra</v>
          </cell>
          <cell r="F1712" t="str">
            <v>ml</v>
          </cell>
          <cell r="G1712">
            <v>68.7</v>
          </cell>
          <cell r="H1712">
            <v>40350</v>
          </cell>
          <cell r="I1712">
            <v>2772045</v>
          </cell>
          <cell r="J1712">
            <v>3.9533214064113959E-3</v>
          </cell>
          <cell r="K1712">
            <v>1</v>
          </cell>
          <cell r="L1712">
            <v>40350</v>
          </cell>
          <cell r="O1712" t="b">
            <v>0</v>
          </cell>
          <cell r="P1712">
            <v>0</v>
          </cell>
          <cell r="Q1712">
            <v>0</v>
          </cell>
          <cell r="R1712">
            <v>0</v>
          </cell>
          <cell r="S1712">
            <v>0</v>
          </cell>
          <cell r="T1712">
            <v>0</v>
          </cell>
          <cell r="U1712" t="e">
            <v>#DIV/0!</v>
          </cell>
          <cell r="V1712">
            <v>0</v>
          </cell>
          <cell r="W1712">
            <v>13574.314046579329</v>
          </cell>
          <cell r="X1712">
            <v>13750</v>
          </cell>
          <cell r="Y1712">
            <v>13029</v>
          </cell>
          <cell r="Z1712">
            <v>0</v>
          </cell>
          <cell r="AA1712">
            <v>0</v>
          </cell>
          <cell r="AB1712">
            <v>1</v>
          </cell>
        </row>
        <row r="1713">
          <cell r="B1713">
            <v>105</v>
          </cell>
          <cell r="D1713">
            <v>6.8750000000000006E-2</v>
          </cell>
          <cell r="E1713" t="str">
            <v xml:space="preserve">Triplex de 15mm </v>
          </cell>
          <cell r="F1713" t="str">
            <v>lamina</v>
          </cell>
          <cell r="G1713">
            <v>6.8750000000000006E-2</v>
          </cell>
          <cell r="H1713">
            <v>77200</v>
          </cell>
          <cell r="I1713">
            <v>5307.5</v>
          </cell>
          <cell r="J1713">
            <v>7.5692325934566298E-6</v>
          </cell>
          <cell r="N1713">
            <v>4.7231250000000005</v>
          </cell>
          <cell r="O1713" t="str">
            <v>Figurar y amarrar hierro</v>
          </cell>
          <cell r="S1713">
            <v>0</v>
          </cell>
          <cell r="T1713" t="str">
            <v>Jnl hombre</v>
          </cell>
          <cell r="U1713" t="str">
            <v>Dias</v>
          </cell>
          <cell r="V1713">
            <v>5.2000627917047054E-4</v>
          </cell>
        </row>
        <row r="1714">
          <cell r="B1714">
            <v>103.1</v>
          </cell>
          <cell r="C1714">
            <v>2</v>
          </cell>
          <cell r="E1714" t="str">
            <v>Pegante PL 285</v>
          </cell>
          <cell r="F1714" t="str">
            <v>gl</v>
          </cell>
          <cell r="G1714">
            <v>2.9112081513828238E-2</v>
          </cell>
          <cell r="H1714">
            <v>35800</v>
          </cell>
          <cell r="I1714">
            <v>1042.212518195051</v>
          </cell>
          <cell r="J1714">
            <v>1.4863398892191222E-6</v>
          </cell>
          <cell r="N1714">
            <v>2</v>
          </cell>
          <cell r="O1714" t="str">
            <v>Encofrar</v>
          </cell>
          <cell r="S1714">
            <v>0</v>
          </cell>
          <cell r="V1714">
            <v>1.0211155038935368E-4</v>
          </cell>
        </row>
        <row r="1715">
          <cell r="B1715">
            <v>101.8</v>
          </cell>
          <cell r="D1715">
            <v>6.8750000000000006E-2</v>
          </cell>
          <cell r="E1715" t="str">
            <v>Formica ref 1799</v>
          </cell>
          <cell r="F1715" t="str">
            <v>lamina</v>
          </cell>
          <cell r="G1715">
            <v>6.8750000000000006E-2</v>
          </cell>
          <cell r="H1715">
            <v>90600</v>
          </cell>
          <cell r="I1715">
            <v>6228.7500000000009</v>
          </cell>
          <cell r="J1715">
            <v>8.8830631213364077E-6</v>
          </cell>
          <cell r="N1715">
            <v>4.7231250000000005</v>
          </cell>
          <cell r="O1715" t="str">
            <v>Fundir</v>
          </cell>
          <cell r="S1715">
            <v>0</v>
          </cell>
          <cell r="V1715">
            <v>6.1026643643581125E-4</v>
          </cell>
        </row>
        <row r="1716">
          <cell r="B1716">
            <v>104.6</v>
          </cell>
          <cell r="D1716">
            <v>0.7</v>
          </cell>
          <cell r="E1716" t="str">
            <v>Tornillos</v>
          </cell>
          <cell r="F1716" t="str">
            <v>GLOBAL</v>
          </cell>
          <cell r="G1716">
            <v>0.7</v>
          </cell>
          <cell r="H1716">
            <v>1000</v>
          </cell>
          <cell r="I1716">
            <v>700</v>
          </cell>
          <cell r="J1716">
            <v>9.9829728034284327E-7</v>
          </cell>
          <cell r="N1716">
            <v>48.089999999999996</v>
          </cell>
          <cell r="S1716">
            <v>0</v>
          </cell>
          <cell r="V1716">
            <v>6.8583023159553326E-5</v>
          </cell>
        </row>
        <row r="1717">
          <cell r="B1717">
            <v>994</v>
          </cell>
          <cell r="C1717">
            <v>0.5</v>
          </cell>
          <cell r="E1717" t="str">
            <v>Vinilo tipo 1 (Viniltex Pintuco)</v>
          </cell>
          <cell r="F1717" t="str">
            <v>gl</v>
          </cell>
          <cell r="G1717">
            <v>7.2780203784570596E-3</v>
          </cell>
          <cell r="H1717">
            <v>40650</v>
          </cell>
          <cell r="I1717">
            <v>295.85152838427945</v>
          </cell>
          <cell r="J1717">
            <v>4.2192539453042811E-7</v>
          </cell>
          <cell r="N1717">
            <v>0.5</v>
          </cell>
          <cell r="S1717">
            <v>0</v>
          </cell>
          <cell r="V1717">
            <v>2.8986274604240412E-5</v>
          </cell>
        </row>
        <row r="1718">
          <cell r="E1718" t="str">
            <v/>
          </cell>
          <cell r="F1718" t="str">
            <v/>
          </cell>
          <cell r="G1718">
            <v>0</v>
          </cell>
          <cell r="H1718">
            <v>0</v>
          </cell>
          <cell r="I1718">
            <v>0</v>
          </cell>
          <cell r="J1718">
            <v>0</v>
          </cell>
          <cell r="N1718">
            <v>0</v>
          </cell>
          <cell r="P1718">
            <v>0</v>
          </cell>
          <cell r="S1718">
            <v>0</v>
          </cell>
          <cell r="V1718">
            <v>0</v>
          </cell>
        </row>
        <row r="1719">
          <cell r="E1719" t="str">
            <v/>
          </cell>
          <cell r="F1719" t="str">
            <v/>
          </cell>
          <cell r="G1719">
            <v>0</v>
          </cell>
          <cell r="H1719">
            <v>0</v>
          </cell>
          <cell r="I1719">
            <v>0</v>
          </cell>
          <cell r="J1719">
            <v>0</v>
          </cell>
          <cell r="N1719">
            <v>0</v>
          </cell>
          <cell r="O1719" t="str">
            <v>Proteger área</v>
          </cell>
          <cell r="S1719">
            <v>0</v>
          </cell>
          <cell r="V1719">
            <v>0</v>
          </cell>
        </row>
        <row r="1720">
          <cell r="E1720" t="str">
            <v/>
          </cell>
          <cell r="F1720" t="str">
            <v/>
          </cell>
          <cell r="G1720">
            <v>0</v>
          </cell>
          <cell r="H1720">
            <v>0</v>
          </cell>
          <cell r="I1720">
            <v>0</v>
          </cell>
          <cell r="J1720">
            <v>0</v>
          </cell>
          <cell r="N1720">
            <v>0</v>
          </cell>
          <cell r="O1720" t="str">
            <v>Replantear</v>
          </cell>
          <cell r="S1720">
            <v>0</v>
          </cell>
          <cell r="V1720">
            <v>0</v>
          </cell>
        </row>
        <row r="1721">
          <cell r="B1721">
            <v>100.6</v>
          </cell>
          <cell r="D1721">
            <v>1</v>
          </cell>
          <cell r="E1721" t="str">
            <v>Carpinteros</v>
          </cell>
          <cell r="F1721" t="str">
            <v>hr</v>
          </cell>
          <cell r="G1721">
            <v>1</v>
          </cell>
          <cell r="H1721">
            <v>4375</v>
          </cell>
          <cell r="I1721">
            <v>4375</v>
          </cell>
          <cell r="J1721">
            <v>6.2393580021427706E-6</v>
          </cell>
          <cell r="M1721" t="str">
            <v>1  ml/hr</v>
          </cell>
          <cell r="N1721">
            <v>68.7</v>
          </cell>
          <cell r="O1721" t="str">
            <v>Trasportar equipo, mats</v>
          </cell>
          <cell r="S1721">
            <v>0</v>
          </cell>
          <cell r="V1721">
            <v>4.2864389474720833E-4</v>
          </cell>
        </row>
        <row r="1722">
          <cell r="B1722">
            <v>100.3</v>
          </cell>
          <cell r="D1722">
            <v>1</v>
          </cell>
          <cell r="E1722" t="str">
            <v>Ayudantes avanzados</v>
          </cell>
          <cell r="F1722" t="str">
            <v>hr</v>
          </cell>
          <cell r="G1722">
            <v>1</v>
          </cell>
          <cell r="H1722">
            <v>2500</v>
          </cell>
          <cell r="I1722">
            <v>2500</v>
          </cell>
          <cell r="J1722">
            <v>3.5653474297958687E-6</v>
          </cell>
          <cell r="M1722" t="str">
            <v>1  ml/hr</v>
          </cell>
          <cell r="N1722">
            <v>68.7</v>
          </cell>
          <cell r="O1722" t="str">
            <v>Armar andamio</v>
          </cell>
          <cell r="S1722">
            <v>0</v>
          </cell>
          <cell r="V1722">
            <v>2.4493936842697616E-4</v>
          </cell>
        </row>
        <row r="1723">
          <cell r="B1723">
            <v>102.5</v>
          </cell>
          <cell r="E1723" t="str">
            <v>Lijadores</v>
          </cell>
          <cell r="F1723" t="str">
            <v>hr</v>
          </cell>
          <cell r="G1723">
            <v>0</v>
          </cell>
          <cell r="H1723">
            <v>2500</v>
          </cell>
          <cell r="I1723">
            <v>0</v>
          </cell>
          <cell r="J1723">
            <v>0</v>
          </cell>
          <cell r="M1723">
            <v>0</v>
          </cell>
          <cell r="N1723">
            <v>0</v>
          </cell>
          <cell r="O1723" t="str">
            <v>Obra previa adic.</v>
          </cell>
          <cell r="S1723">
            <v>0</v>
          </cell>
          <cell r="V1723">
            <v>0</v>
          </cell>
        </row>
        <row r="1724">
          <cell r="B1724">
            <v>102.2</v>
          </cell>
          <cell r="D1724">
            <v>1</v>
          </cell>
          <cell r="E1724" t="str">
            <v>Instaladores</v>
          </cell>
          <cell r="F1724" t="str">
            <v>hr</v>
          </cell>
          <cell r="G1724">
            <v>1</v>
          </cell>
          <cell r="H1724">
            <v>4375</v>
          </cell>
          <cell r="I1724">
            <v>4375</v>
          </cell>
          <cell r="J1724">
            <v>6.2393580021427706E-6</v>
          </cell>
          <cell r="M1724" t="str">
            <v>1  ml/hr</v>
          </cell>
          <cell r="N1724">
            <v>68.7</v>
          </cell>
          <cell r="O1724" t="str">
            <v>Mezclar</v>
          </cell>
          <cell r="S1724">
            <v>0</v>
          </cell>
          <cell r="V1724">
            <v>4.2864389474720833E-4</v>
          </cell>
        </row>
        <row r="1725">
          <cell r="B1725">
            <v>100.4</v>
          </cell>
          <cell r="D1725">
            <v>1</v>
          </cell>
          <cell r="E1725" t="str">
            <v>Ayudantes Instalación</v>
          </cell>
          <cell r="F1725" t="str">
            <v>hr</v>
          </cell>
          <cell r="G1725">
            <v>1</v>
          </cell>
          <cell r="H1725">
            <v>2500</v>
          </cell>
          <cell r="I1725">
            <v>2500</v>
          </cell>
          <cell r="J1725">
            <v>3.5653474297958687E-6</v>
          </cell>
          <cell r="M1725" t="str">
            <v>1  ml/hr</v>
          </cell>
          <cell r="N1725">
            <v>68.7</v>
          </cell>
          <cell r="O1725" t="str">
            <v>Desencofrar</v>
          </cell>
          <cell r="S1725">
            <v>0</v>
          </cell>
          <cell r="V1725">
            <v>2.4493936842697616E-4</v>
          </cell>
        </row>
        <row r="1726">
          <cell r="E1726" t="str">
            <v/>
          </cell>
          <cell r="F1726" t="str">
            <v/>
          </cell>
          <cell r="G1726">
            <v>0</v>
          </cell>
          <cell r="H1726">
            <v>0</v>
          </cell>
          <cell r="I1726">
            <v>0</v>
          </cell>
          <cell r="J1726">
            <v>0</v>
          </cell>
          <cell r="M1726">
            <v>0</v>
          </cell>
          <cell r="N1726">
            <v>0</v>
          </cell>
          <cell r="O1726" t="str">
            <v>Curar</v>
          </cell>
          <cell r="S1726">
            <v>0</v>
          </cell>
          <cell r="V1726">
            <v>0</v>
          </cell>
        </row>
        <row r="1727">
          <cell r="B1727">
            <v>1.4</v>
          </cell>
          <cell r="D1727">
            <v>0.2</v>
          </cell>
          <cell r="E1727" t="str">
            <v>APU Equipo y herramienta de taller</v>
          </cell>
          <cell r="F1727" t="str">
            <v>Hr</v>
          </cell>
          <cell r="G1727">
            <v>0.2</v>
          </cell>
          <cell r="H1727">
            <v>65145</v>
          </cell>
          <cell r="I1727">
            <v>13029</v>
          </cell>
          <cell r="J1727">
            <v>1.8581164665124151E-5</v>
          </cell>
          <cell r="M1727" t="str">
            <v>5  ml/Hr</v>
          </cell>
          <cell r="N1727">
            <v>13.740000000000002</v>
          </cell>
          <cell r="O1727" t="str">
            <v>Desarmar andamio</v>
          </cell>
          <cell r="S1727">
            <v>0</v>
          </cell>
          <cell r="V1727">
            <v>1.2765260124940293E-3</v>
          </cell>
        </row>
        <row r="1728">
          <cell r="E1728" t="str">
            <v/>
          </cell>
          <cell r="F1728" t="str">
            <v/>
          </cell>
          <cell r="G1728">
            <v>0</v>
          </cell>
          <cell r="H1728">
            <v>0</v>
          </cell>
          <cell r="I1728">
            <v>0</v>
          </cell>
          <cell r="J1728">
            <v>0</v>
          </cell>
          <cell r="M1728">
            <v>0</v>
          </cell>
          <cell r="N1728">
            <v>0</v>
          </cell>
          <cell r="O1728" t="str">
            <v xml:space="preserve">Regresar </v>
          </cell>
          <cell r="S1728">
            <v>0</v>
          </cell>
          <cell r="V1728">
            <v>0</v>
          </cell>
        </row>
        <row r="1729">
          <cell r="E1729" t="str">
            <v/>
          </cell>
          <cell r="F1729" t="str">
            <v/>
          </cell>
          <cell r="G1729">
            <v>0</v>
          </cell>
          <cell r="H1729">
            <v>0</v>
          </cell>
          <cell r="I1729">
            <v>0</v>
          </cell>
          <cell r="J1729">
            <v>0</v>
          </cell>
          <cell r="M1729">
            <v>0</v>
          </cell>
          <cell r="N1729">
            <v>0</v>
          </cell>
          <cell r="O1729" t="str">
            <v>Cargar+retirar sobrante y equipo</v>
          </cell>
          <cell r="S1729">
            <v>0</v>
          </cell>
          <cell r="V1729">
            <v>0</v>
          </cell>
        </row>
        <row r="1730">
          <cell r="E1730" t="str">
            <v/>
          </cell>
          <cell r="F1730" t="str">
            <v/>
          </cell>
          <cell r="G1730">
            <v>0</v>
          </cell>
          <cell r="H1730">
            <v>0</v>
          </cell>
          <cell r="I1730">
            <v>0</v>
          </cell>
          <cell r="J1730">
            <v>0</v>
          </cell>
          <cell r="M1730">
            <v>0</v>
          </cell>
          <cell r="N1730">
            <v>0</v>
          </cell>
          <cell r="O1730" t="str">
            <v>Asear área</v>
          </cell>
          <cell r="S1730">
            <v>0</v>
          </cell>
          <cell r="V1730">
            <v>0</v>
          </cell>
        </row>
        <row r="1731">
          <cell r="E1731" t="str">
            <v/>
          </cell>
          <cell r="F1731" t="str">
            <v/>
          </cell>
          <cell r="G1731">
            <v>0</v>
          </cell>
          <cell r="H1731">
            <v>0</v>
          </cell>
          <cell r="I1731">
            <v>0</v>
          </cell>
          <cell r="J1731">
            <v>0</v>
          </cell>
          <cell r="N1731">
            <v>0</v>
          </cell>
          <cell r="S1731">
            <v>0</v>
          </cell>
          <cell r="V1731">
            <v>0</v>
          </cell>
        </row>
        <row r="1732">
          <cell r="E1732" t="str">
            <v/>
          </cell>
          <cell r="F1732" t="str">
            <v/>
          </cell>
          <cell r="G1732">
            <v>0</v>
          </cell>
          <cell r="H1732">
            <v>0</v>
          </cell>
          <cell r="I1732">
            <v>0</v>
          </cell>
          <cell r="J1732">
            <v>0</v>
          </cell>
          <cell r="N1732">
            <v>0</v>
          </cell>
          <cell r="S1732">
            <v>0</v>
          </cell>
          <cell r="V1732">
            <v>0</v>
          </cell>
        </row>
        <row r="1733">
          <cell r="E1733" t="str">
            <v/>
          </cell>
          <cell r="F1733">
            <v>0</v>
          </cell>
          <cell r="G1733">
            <v>0</v>
          </cell>
          <cell r="H1733">
            <v>0</v>
          </cell>
          <cell r="I1733">
            <v>0</v>
          </cell>
          <cell r="J1733">
            <v>0</v>
          </cell>
          <cell r="N1733">
            <v>0</v>
          </cell>
          <cell r="S1733">
            <v>0</v>
          </cell>
          <cell r="V1733">
            <v>0</v>
          </cell>
        </row>
        <row r="1734">
          <cell r="E1734" t="str">
            <v/>
          </cell>
          <cell r="F1734">
            <v>0</v>
          </cell>
          <cell r="G1734">
            <v>0</v>
          </cell>
          <cell r="H1734">
            <v>0</v>
          </cell>
          <cell r="I1734">
            <v>0</v>
          </cell>
          <cell r="J1734">
            <v>0</v>
          </cell>
          <cell r="N1734">
            <v>0</v>
          </cell>
          <cell r="S1734">
            <v>0</v>
          </cell>
          <cell r="V1734">
            <v>0</v>
          </cell>
        </row>
        <row r="1735">
          <cell r="E1735" t="str">
            <v/>
          </cell>
          <cell r="F1735">
            <v>0</v>
          </cell>
          <cell r="G1735">
            <v>0</v>
          </cell>
          <cell r="H1735">
            <v>0</v>
          </cell>
          <cell r="I1735">
            <v>0</v>
          </cell>
          <cell r="J1735">
            <v>0</v>
          </cell>
          <cell r="N1735">
            <v>0</v>
          </cell>
          <cell r="S1735">
            <v>0</v>
          </cell>
          <cell r="V1735">
            <v>0</v>
          </cell>
        </row>
        <row r="1736">
          <cell r="E1736" t="str">
            <v/>
          </cell>
          <cell r="F1736">
            <v>0</v>
          </cell>
          <cell r="G1736">
            <v>0</v>
          </cell>
          <cell r="H1736">
            <v>0</v>
          </cell>
          <cell r="I1736">
            <v>0</v>
          </cell>
          <cell r="J1736">
            <v>0</v>
          </cell>
          <cell r="N1736">
            <v>0</v>
          </cell>
          <cell r="S1736">
            <v>0</v>
          </cell>
          <cell r="V1736">
            <v>0</v>
          </cell>
        </row>
        <row r="1737">
          <cell r="E1737" t="str">
            <v/>
          </cell>
          <cell r="F1737">
            <v>0</v>
          </cell>
          <cell r="G1737">
            <v>0</v>
          </cell>
          <cell r="H1737">
            <v>0</v>
          </cell>
          <cell r="I1737">
            <v>0</v>
          </cell>
          <cell r="J1737">
            <v>0</v>
          </cell>
          <cell r="N1737">
            <v>0</v>
          </cell>
          <cell r="S1737">
            <v>0</v>
          </cell>
          <cell r="V1737">
            <v>0</v>
          </cell>
        </row>
        <row r="1738">
          <cell r="E1738">
            <v>0</v>
          </cell>
          <cell r="I1738">
            <v>0</v>
          </cell>
          <cell r="J1738">
            <v>0</v>
          </cell>
          <cell r="O1738" t="str">
            <v>Con estos hombres se hace</v>
          </cell>
          <cell r="P1738" t="str">
            <v>DD Oficial</v>
          </cell>
          <cell r="Q1738" t="str">
            <v>DD Ayudante</v>
          </cell>
          <cell r="R1738" t="str">
            <v>DD Operarios</v>
          </cell>
          <cell r="S1738" t="str">
            <v>REND.TAREA ml / Jnl</v>
          </cell>
          <cell r="T1738" t="str">
            <v>Para un Total de</v>
          </cell>
          <cell r="U1738" t="str">
            <v>La actividad Dura</v>
          </cell>
          <cell r="V1738">
            <v>0</v>
          </cell>
        </row>
        <row r="1739">
          <cell r="B1739" t="str">
            <v>A-1,13</v>
          </cell>
          <cell r="D1739">
            <v>18.2</v>
          </cell>
          <cell r="E1739" t="str">
            <v>Sum/Inst. Enchape superior viga balcón en triplex y formica negra para piso divisiones móviles</v>
          </cell>
          <cell r="F1739" t="str">
            <v>ml</v>
          </cell>
          <cell r="G1739">
            <v>18.2</v>
          </cell>
          <cell r="H1739">
            <v>116190</v>
          </cell>
          <cell r="I1739">
            <v>2114658</v>
          </cell>
          <cell r="J1739">
            <v>3.0157961860789091E-3</v>
          </cell>
          <cell r="K1739">
            <v>1</v>
          </cell>
          <cell r="L1739">
            <v>116190</v>
          </cell>
          <cell r="O1739" t="b">
            <v>0</v>
          </cell>
          <cell r="P1739">
            <v>0</v>
          </cell>
          <cell r="Q1739">
            <v>0</v>
          </cell>
          <cell r="R1739">
            <v>0</v>
          </cell>
          <cell r="S1739">
            <v>0</v>
          </cell>
          <cell r="T1739">
            <v>0</v>
          </cell>
          <cell r="U1739" t="e">
            <v>#DIV/0!</v>
          </cell>
          <cell r="V1739">
            <v>0</v>
          </cell>
          <cell r="W1739">
            <v>42374.039545075881</v>
          </cell>
          <cell r="X1739">
            <v>41250</v>
          </cell>
          <cell r="Y1739">
            <v>32572.5</v>
          </cell>
          <cell r="Z1739">
            <v>0</v>
          </cell>
          <cell r="AA1739">
            <v>0</v>
          </cell>
          <cell r="AB1739">
            <v>1</v>
          </cell>
        </row>
        <row r="1740">
          <cell r="B1740">
            <v>105</v>
          </cell>
          <cell r="D1740">
            <v>0.16666666666666666</v>
          </cell>
          <cell r="E1740" t="str">
            <v xml:space="preserve">Triplex de 15mm </v>
          </cell>
          <cell r="F1740" t="str">
            <v>lamina</v>
          </cell>
          <cell r="G1740">
            <v>0.16666666666666666</v>
          </cell>
          <cell r="H1740">
            <v>77200</v>
          </cell>
          <cell r="I1740">
            <v>12866.666666666666</v>
          </cell>
          <cell r="J1740">
            <v>1.834965477201607E-5</v>
          </cell>
          <cell r="N1740">
            <v>3.0333333333333332</v>
          </cell>
          <cell r="O1740" t="str">
            <v>Figurar y amarrar hierro</v>
          </cell>
          <cell r="S1740">
            <v>0</v>
          </cell>
          <cell r="T1740" t="str">
            <v>Jnl hombre</v>
          </cell>
          <cell r="U1740" t="str">
            <v>Dias</v>
          </cell>
          <cell r="V1740">
            <v>3.3396371685069247E-4</v>
          </cell>
        </row>
        <row r="1741">
          <cell r="B1741">
            <v>103.1</v>
          </cell>
          <cell r="C1741">
            <v>5</v>
          </cell>
          <cell r="E1741" t="str">
            <v>Pegante PL 285</v>
          </cell>
          <cell r="F1741" t="str">
            <v>gl</v>
          </cell>
          <cell r="G1741">
            <v>0.27472527472527475</v>
          </cell>
          <cell r="H1741">
            <v>35800</v>
          </cell>
          <cell r="I1741">
            <v>9835.1648351648364</v>
          </cell>
          <cell r="J1741">
            <v>1.4026311866669463E-5</v>
          </cell>
          <cell r="N1741">
            <v>5</v>
          </cell>
          <cell r="O1741" t="str">
            <v>Encofrar</v>
          </cell>
          <cell r="S1741">
            <v>0</v>
          </cell>
          <cell r="V1741">
            <v>2.5527887597338422E-4</v>
          </cell>
        </row>
        <row r="1742">
          <cell r="B1742">
            <v>101.8</v>
          </cell>
          <cell r="D1742">
            <v>0.16666666666666666</v>
          </cell>
          <cell r="E1742" t="str">
            <v>Formica ref 1799</v>
          </cell>
          <cell r="F1742" t="str">
            <v>lamina</v>
          </cell>
          <cell r="G1742">
            <v>0.16666666666666666</v>
          </cell>
          <cell r="H1742">
            <v>90600</v>
          </cell>
          <cell r="I1742">
            <v>15100</v>
          </cell>
          <cell r="J1742">
            <v>2.1534698475967048E-5</v>
          </cell>
          <cell r="N1742">
            <v>3.0333333333333332</v>
          </cell>
          <cell r="O1742" t="str">
            <v>Fundir</v>
          </cell>
          <cell r="S1742">
            <v>0</v>
          </cell>
          <cell r="V1742">
            <v>3.9193151226260027E-4</v>
          </cell>
        </row>
        <row r="1743">
          <cell r="B1743">
            <v>104.6</v>
          </cell>
          <cell r="D1743">
            <v>1</v>
          </cell>
          <cell r="E1743" t="str">
            <v>Tornillos</v>
          </cell>
          <cell r="F1743" t="str">
            <v>GLOBAL</v>
          </cell>
          <cell r="G1743">
            <v>1</v>
          </cell>
          <cell r="H1743">
            <v>1000</v>
          </cell>
          <cell r="I1743">
            <v>1000</v>
          </cell>
          <cell r="J1743">
            <v>1.4261389719183476E-6</v>
          </cell>
          <cell r="N1743">
            <v>18.2</v>
          </cell>
          <cell r="S1743">
            <v>0</v>
          </cell>
          <cell r="V1743">
            <v>2.5955729288913925E-5</v>
          </cell>
        </row>
        <row r="1744">
          <cell r="B1744">
            <v>994</v>
          </cell>
          <cell r="C1744">
            <v>0.5</v>
          </cell>
          <cell r="E1744" t="str">
            <v>Vinilo tipo 1 (Viniltex Pintuco)</v>
          </cell>
          <cell r="F1744" t="str">
            <v>gl</v>
          </cell>
          <cell r="G1744">
            <v>2.7472527472527472E-2</v>
          </cell>
          <cell r="H1744">
            <v>40650</v>
          </cell>
          <cell r="I1744">
            <v>1116.7582417582416</v>
          </cell>
          <cell r="J1744">
            <v>1.5926524507824402E-6</v>
          </cell>
          <cell r="N1744">
            <v>0.49999999999999994</v>
          </cell>
          <cell r="S1744">
            <v>0</v>
          </cell>
          <cell r="V1744">
            <v>2.8986274604240409E-5</v>
          </cell>
        </row>
        <row r="1745">
          <cell r="B1745">
            <v>105.4</v>
          </cell>
          <cell r="D1745">
            <v>2.1</v>
          </cell>
          <cell r="E1745" t="str">
            <v>Madecanto</v>
          </cell>
          <cell r="F1745" t="str">
            <v>ml</v>
          </cell>
          <cell r="G1745">
            <v>2.1</v>
          </cell>
          <cell r="H1745">
            <v>1169.2618102314891</v>
          </cell>
          <cell r="I1745">
            <v>2455.4498014861274</v>
          </cell>
          <cell r="J1745">
            <v>3.5018126554885363E-6</v>
          </cell>
          <cell r="N1745">
            <v>38.22</v>
          </cell>
          <cell r="P1745">
            <v>0</v>
          </cell>
          <cell r="S1745">
            <v>0</v>
          </cell>
          <cell r="V1745">
            <v>6.3732990329891354E-5</v>
          </cell>
        </row>
        <row r="1746">
          <cell r="E1746" t="str">
            <v/>
          </cell>
          <cell r="F1746" t="str">
            <v/>
          </cell>
          <cell r="G1746">
            <v>0</v>
          </cell>
          <cell r="H1746">
            <v>0</v>
          </cell>
          <cell r="I1746">
            <v>0</v>
          </cell>
          <cell r="J1746">
            <v>0</v>
          </cell>
          <cell r="N1746">
            <v>0</v>
          </cell>
          <cell r="O1746" t="str">
            <v>Proteger área</v>
          </cell>
          <cell r="S1746">
            <v>0</v>
          </cell>
          <cell r="V1746">
            <v>0</v>
          </cell>
        </row>
        <row r="1747">
          <cell r="E1747" t="str">
            <v/>
          </cell>
          <cell r="F1747" t="str">
            <v/>
          </cell>
          <cell r="G1747">
            <v>0</v>
          </cell>
          <cell r="H1747">
            <v>0</v>
          </cell>
          <cell r="I1747">
            <v>0</v>
          </cell>
          <cell r="J1747">
            <v>0</v>
          </cell>
          <cell r="N1747">
            <v>0</v>
          </cell>
          <cell r="O1747" t="str">
            <v>Replantear</v>
          </cell>
          <cell r="S1747">
            <v>0</v>
          </cell>
          <cell r="V1747">
            <v>0</v>
          </cell>
        </row>
        <row r="1748">
          <cell r="B1748">
            <v>100.6</v>
          </cell>
          <cell r="D1748">
            <v>2</v>
          </cell>
          <cell r="E1748" t="str">
            <v>Carpinteros</v>
          </cell>
          <cell r="F1748" t="str">
            <v>hr</v>
          </cell>
          <cell r="G1748">
            <v>2</v>
          </cell>
          <cell r="H1748">
            <v>4375</v>
          </cell>
          <cell r="I1748">
            <v>8750</v>
          </cell>
          <cell r="J1748">
            <v>1.2478716004285541E-5</v>
          </cell>
          <cell r="M1748" t="str">
            <v>0,5  ml/hr</v>
          </cell>
          <cell r="N1748">
            <v>36.4</v>
          </cell>
          <cell r="O1748" t="str">
            <v>Trasportar equipo, mats</v>
          </cell>
          <cell r="S1748">
            <v>0</v>
          </cell>
          <cell r="V1748">
            <v>2.2711263127799685E-4</v>
          </cell>
        </row>
        <row r="1749">
          <cell r="B1749">
            <v>100.3</v>
          </cell>
          <cell r="D1749">
            <v>2</v>
          </cell>
          <cell r="E1749" t="str">
            <v>Ayudantes avanzados</v>
          </cell>
          <cell r="F1749" t="str">
            <v>hr</v>
          </cell>
          <cell r="G1749">
            <v>2</v>
          </cell>
          <cell r="H1749">
            <v>2500</v>
          </cell>
          <cell r="I1749">
            <v>5000</v>
          </cell>
          <cell r="J1749">
            <v>7.1306948595917375E-6</v>
          </cell>
          <cell r="M1749" t="str">
            <v>0,5  ml/hr</v>
          </cell>
          <cell r="N1749">
            <v>36.4</v>
          </cell>
          <cell r="O1749" t="str">
            <v>Armar andamio</v>
          </cell>
          <cell r="S1749">
            <v>0</v>
          </cell>
          <cell r="V1749">
            <v>1.2977864644456963E-4</v>
          </cell>
        </row>
        <row r="1750">
          <cell r="B1750">
            <v>102.5</v>
          </cell>
          <cell r="E1750" t="str">
            <v>Lijadores</v>
          </cell>
          <cell r="F1750" t="str">
            <v>hr</v>
          </cell>
          <cell r="G1750">
            <v>0</v>
          </cell>
          <cell r="H1750">
            <v>2500</v>
          </cell>
          <cell r="I1750">
            <v>0</v>
          </cell>
          <cell r="J1750">
            <v>0</v>
          </cell>
          <cell r="M1750">
            <v>0</v>
          </cell>
          <cell r="N1750">
            <v>0</v>
          </cell>
          <cell r="O1750" t="str">
            <v>Obra previa adic.</v>
          </cell>
          <cell r="S1750">
            <v>0</v>
          </cell>
          <cell r="V1750">
            <v>0</v>
          </cell>
        </row>
        <row r="1751">
          <cell r="B1751">
            <v>102.2</v>
          </cell>
          <cell r="D1751">
            <v>4</v>
          </cell>
          <cell r="E1751" t="str">
            <v>Instaladores</v>
          </cell>
          <cell r="F1751" t="str">
            <v>hr</v>
          </cell>
          <cell r="G1751">
            <v>4</v>
          </cell>
          <cell r="H1751">
            <v>4375</v>
          </cell>
          <cell r="I1751">
            <v>17500</v>
          </cell>
          <cell r="J1751">
            <v>2.4957432008571082E-5</v>
          </cell>
          <cell r="M1751" t="str">
            <v>0,25  ml/hr</v>
          </cell>
          <cell r="N1751">
            <v>72.8</v>
          </cell>
          <cell r="O1751" t="str">
            <v>Mezclar</v>
          </cell>
          <cell r="S1751">
            <v>0</v>
          </cell>
          <cell r="V1751">
            <v>4.5422526255599371E-4</v>
          </cell>
        </row>
        <row r="1752">
          <cell r="B1752">
            <v>100.4</v>
          </cell>
          <cell r="D1752">
            <v>4</v>
          </cell>
          <cell r="E1752" t="str">
            <v>Ayudantes Instalación</v>
          </cell>
          <cell r="F1752" t="str">
            <v>hr</v>
          </cell>
          <cell r="G1752">
            <v>4</v>
          </cell>
          <cell r="H1752">
            <v>2500</v>
          </cell>
          <cell r="I1752">
            <v>10000</v>
          </cell>
          <cell r="J1752">
            <v>1.4261389719183475E-5</v>
          </cell>
          <cell r="M1752" t="str">
            <v>0,25  ml/hr</v>
          </cell>
          <cell r="N1752">
            <v>72.8</v>
          </cell>
          <cell r="O1752" t="str">
            <v>Desencofrar</v>
          </cell>
          <cell r="S1752">
            <v>0</v>
          </cell>
          <cell r="V1752">
            <v>2.5955729288913926E-4</v>
          </cell>
        </row>
        <row r="1753">
          <cell r="E1753" t="str">
            <v/>
          </cell>
          <cell r="F1753" t="str">
            <v/>
          </cell>
          <cell r="G1753">
            <v>0</v>
          </cell>
          <cell r="H1753">
            <v>0</v>
          </cell>
          <cell r="I1753">
            <v>0</v>
          </cell>
          <cell r="J1753">
            <v>0</v>
          </cell>
          <cell r="M1753">
            <v>0</v>
          </cell>
          <cell r="N1753">
            <v>0</v>
          </cell>
          <cell r="O1753" t="str">
            <v>Curar</v>
          </cell>
          <cell r="S1753">
            <v>0</v>
          </cell>
          <cell r="V1753">
            <v>0</v>
          </cell>
        </row>
        <row r="1754">
          <cell r="B1754">
            <v>1.4</v>
          </cell>
          <cell r="D1754">
            <v>0.5</v>
          </cell>
          <cell r="E1754" t="str">
            <v>APU Equipo y herramienta de taller</v>
          </cell>
          <cell r="F1754" t="str">
            <v>Hr</v>
          </cell>
          <cell r="G1754">
            <v>0.5</v>
          </cell>
          <cell r="H1754">
            <v>65145</v>
          </cell>
          <cell r="I1754">
            <v>32572.5</v>
          </cell>
          <cell r="J1754">
            <v>4.6452911662810376E-5</v>
          </cell>
          <cell r="M1754" t="str">
            <v>2  ml/Hr</v>
          </cell>
          <cell r="N1754">
            <v>9.1</v>
          </cell>
          <cell r="O1754" t="str">
            <v>Desarmar andamio</v>
          </cell>
          <cell r="S1754">
            <v>0</v>
          </cell>
          <cell r="V1754">
            <v>8.4544299226314878E-4</v>
          </cell>
        </row>
        <row r="1755">
          <cell r="E1755" t="str">
            <v/>
          </cell>
          <cell r="F1755" t="str">
            <v/>
          </cell>
          <cell r="G1755">
            <v>0</v>
          </cell>
          <cell r="H1755">
            <v>0</v>
          </cell>
          <cell r="I1755">
            <v>0</v>
          </cell>
          <cell r="J1755">
            <v>0</v>
          </cell>
          <cell r="M1755">
            <v>0</v>
          </cell>
          <cell r="N1755">
            <v>0</v>
          </cell>
          <cell r="O1755" t="str">
            <v xml:space="preserve">Regresar </v>
          </cell>
          <cell r="S1755">
            <v>0</v>
          </cell>
          <cell r="V1755">
            <v>0</v>
          </cell>
        </row>
        <row r="1756">
          <cell r="E1756" t="str">
            <v/>
          </cell>
          <cell r="F1756" t="str">
            <v/>
          </cell>
          <cell r="G1756">
            <v>0</v>
          </cell>
          <cell r="H1756">
            <v>0</v>
          </cell>
          <cell r="I1756">
            <v>0</v>
          </cell>
          <cell r="J1756">
            <v>0</v>
          </cell>
          <cell r="M1756">
            <v>0</v>
          </cell>
          <cell r="N1756">
            <v>0</v>
          </cell>
          <cell r="O1756" t="str">
            <v>Cargar+retirar sobrante y equipo</v>
          </cell>
          <cell r="S1756">
            <v>0</v>
          </cell>
          <cell r="V1756">
            <v>0</v>
          </cell>
        </row>
        <row r="1757">
          <cell r="E1757" t="str">
            <v/>
          </cell>
          <cell r="F1757" t="str">
            <v/>
          </cell>
          <cell r="G1757">
            <v>0</v>
          </cell>
          <cell r="H1757">
            <v>0</v>
          </cell>
          <cell r="I1757">
            <v>0</v>
          </cell>
          <cell r="J1757">
            <v>0</v>
          </cell>
          <cell r="M1757">
            <v>0</v>
          </cell>
          <cell r="N1757">
            <v>0</v>
          </cell>
          <cell r="O1757" t="str">
            <v>Asear área</v>
          </cell>
          <cell r="S1757">
            <v>0</v>
          </cell>
          <cell r="V1757">
            <v>0</v>
          </cell>
        </row>
        <row r="1758">
          <cell r="E1758" t="str">
            <v/>
          </cell>
          <cell r="F1758" t="str">
            <v/>
          </cell>
          <cell r="G1758">
            <v>0</v>
          </cell>
          <cell r="H1758">
            <v>0</v>
          </cell>
          <cell r="I1758">
            <v>0</v>
          </cell>
          <cell r="J1758">
            <v>0</v>
          </cell>
          <cell r="N1758">
            <v>0</v>
          </cell>
          <cell r="S1758">
            <v>0</v>
          </cell>
          <cell r="V1758">
            <v>0</v>
          </cell>
        </row>
        <row r="1759">
          <cell r="E1759" t="str">
            <v/>
          </cell>
          <cell r="F1759" t="str">
            <v/>
          </cell>
          <cell r="G1759">
            <v>0</v>
          </cell>
          <cell r="H1759">
            <v>0</v>
          </cell>
          <cell r="I1759">
            <v>0</v>
          </cell>
          <cell r="J1759">
            <v>0</v>
          </cell>
          <cell r="N1759">
            <v>0</v>
          </cell>
          <cell r="S1759">
            <v>0</v>
          </cell>
          <cell r="V1759">
            <v>0</v>
          </cell>
        </row>
        <row r="1760">
          <cell r="E1760" t="str">
            <v/>
          </cell>
          <cell r="F1760">
            <v>0</v>
          </cell>
          <cell r="G1760">
            <v>0</v>
          </cell>
          <cell r="H1760">
            <v>0</v>
          </cell>
          <cell r="I1760">
            <v>0</v>
          </cell>
          <cell r="J1760">
            <v>0</v>
          </cell>
          <cell r="N1760">
            <v>0</v>
          </cell>
          <cell r="S1760">
            <v>0</v>
          </cell>
          <cell r="V1760">
            <v>0</v>
          </cell>
        </row>
        <row r="1761">
          <cell r="E1761" t="str">
            <v/>
          </cell>
          <cell r="F1761">
            <v>0</v>
          </cell>
          <cell r="G1761">
            <v>0</v>
          </cell>
          <cell r="H1761">
            <v>0</v>
          </cell>
          <cell r="I1761">
            <v>0</v>
          </cell>
          <cell r="J1761">
            <v>0</v>
          </cell>
          <cell r="N1761">
            <v>0</v>
          </cell>
          <cell r="S1761">
            <v>0</v>
          </cell>
          <cell r="V1761">
            <v>0</v>
          </cell>
        </row>
        <row r="1762">
          <cell r="E1762" t="str">
            <v/>
          </cell>
          <cell r="F1762">
            <v>0</v>
          </cell>
          <cell r="G1762">
            <v>0</v>
          </cell>
          <cell r="H1762">
            <v>0</v>
          </cell>
          <cell r="I1762">
            <v>0</v>
          </cell>
          <cell r="J1762">
            <v>0</v>
          </cell>
          <cell r="N1762">
            <v>0</v>
          </cell>
          <cell r="S1762">
            <v>0</v>
          </cell>
          <cell r="V1762">
            <v>0</v>
          </cell>
        </row>
        <row r="1763">
          <cell r="E1763" t="str">
            <v/>
          </cell>
          <cell r="F1763">
            <v>0</v>
          </cell>
          <cell r="G1763">
            <v>0</v>
          </cell>
          <cell r="H1763">
            <v>0</v>
          </cell>
          <cell r="I1763">
            <v>0</v>
          </cell>
          <cell r="J1763">
            <v>0</v>
          </cell>
          <cell r="N1763">
            <v>0</v>
          </cell>
          <cell r="S1763">
            <v>0</v>
          </cell>
          <cell r="V1763">
            <v>0</v>
          </cell>
        </row>
        <row r="1764">
          <cell r="E1764" t="str">
            <v/>
          </cell>
          <cell r="F1764">
            <v>0</v>
          </cell>
          <cell r="G1764">
            <v>0</v>
          </cell>
          <cell r="H1764">
            <v>0</v>
          </cell>
          <cell r="I1764">
            <v>0</v>
          </cell>
          <cell r="J1764">
            <v>0</v>
          </cell>
          <cell r="N1764">
            <v>0</v>
          </cell>
          <cell r="S1764">
            <v>0</v>
          </cell>
          <cell r="V1764">
            <v>0</v>
          </cell>
        </row>
        <row r="1765">
          <cell r="E1765">
            <v>0</v>
          </cell>
          <cell r="I1765">
            <v>0</v>
          </cell>
          <cell r="J1765">
            <v>0</v>
          </cell>
          <cell r="O1765" t="str">
            <v>Con estos hombres se hace</v>
          </cell>
          <cell r="P1765" t="str">
            <v>DD Oficial</v>
          </cell>
          <cell r="Q1765" t="str">
            <v>DD Ayudante</v>
          </cell>
          <cell r="R1765" t="str">
            <v>DD Operarios</v>
          </cell>
          <cell r="S1765" t="str">
            <v>REND.TAREA m2 / Jnl</v>
          </cell>
          <cell r="T1765" t="str">
            <v>Para un Total de</v>
          </cell>
          <cell r="U1765" t="str">
            <v>La actividad Dura</v>
          </cell>
          <cell r="V1765">
            <v>0</v>
          </cell>
        </row>
        <row r="1766">
          <cell r="B1766" t="str">
            <v>A-1,14</v>
          </cell>
          <cell r="D1766">
            <v>190.2</v>
          </cell>
          <cell r="E1766" t="str">
            <v>Sum/Inst. Enchape muros volumen externo en triplex cal 12 mm Alpi claro con balance posterior y dilatación "U" de aluminio. No inc. Estructura metálica</v>
          </cell>
          <cell r="F1766" t="str">
            <v>m2</v>
          </cell>
          <cell r="G1766">
            <v>190.2</v>
          </cell>
          <cell r="H1766">
            <v>280070</v>
          </cell>
          <cell r="I1766">
            <v>53269314</v>
          </cell>
          <cell r="J1766">
            <v>7.5969444702755642E-2</v>
          </cell>
          <cell r="K1766">
            <v>1</v>
          </cell>
          <cell r="L1766">
            <v>280070</v>
          </cell>
          <cell r="O1766" t="b">
            <v>0</v>
          </cell>
          <cell r="P1766">
            <v>0</v>
          </cell>
          <cell r="Q1766">
            <v>0</v>
          </cell>
          <cell r="R1766">
            <v>0</v>
          </cell>
          <cell r="S1766">
            <v>0</v>
          </cell>
          <cell r="T1766">
            <v>0</v>
          </cell>
          <cell r="U1766" t="e">
            <v>#DIV/0!</v>
          </cell>
          <cell r="V1766">
            <v>0</v>
          </cell>
          <cell r="W1766">
            <v>140773.39469294998</v>
          </cell>
          <cell r="X1766">
            <v>89375</v>
          </cell>
          <cell r="Y1766">
            <v>49930.445551481273</v>
          </cell>
          <cell r="Z1766">
            <v>0</v>
          </cell>
          <cell r="AA1766">
            <v>0</v>
          </cell>
          <cell r="AB1766">
            <v>1</v>
          </cell>
        </row>
        <row r="1767">
          <cell r="B1767">
            <v>105.3</v>
          </cell>
          <cell r="D1767">
            <v>0.55381944444444453</v>
          </cell>
          <cell r="E1767" t="str">
            <v>Triplex 12 mm</v>
          </cell>
          <cell r="F1767" t="str">
            <v>Lamina</v>
          </cell>
          <cell r="G1767">
            <v>0.55381944444444453</v>
          </cell>
          <cell r="H1767">
            <v>77200</v>
          </cell>
          <cell r="I1767">
            <v>42754.861111111117</v>
          </cell>
          <cell r="J1767">
            <v>6.0974373669511745E-5</v>
          </cell>
          <cell r="N1767">
            <v>105.33645833333334</v>
          </cell>
          <cell r="O1767" t="str">
            <v>Figurar y amarrar hierro</v>
          </cell>
          <cell r="S1767">
            <v>0</v>
          </cell>
          <cell r="T1767" t="str">
            <v>Jnl hombre</v>
          </cell>
          <cell r="U1767" t="str">
            <v>Dias</v>
          </cell>
          <cell r="V1767">
            <v>1.1597325871941134E-2</v>
          </cell>
        </row>
        <row r="1768">
          <cell r="B1768">
            <v>101.9</v>
          </cell>
          <cell r="D1768">
            <v>0.38194444444444448</v>
          </cell>
          <cell r="E1768" t="str">
            <v>Formica ref. 1798</v>
          </cell>
          <cell r="F1768" t="str">
            <v>lamina</v>
          </cell>
          <cell r="G1768">
            <v>0.38194444444444448</v>
          </cell>
          <cell r="H1768">
            <v>90600</v>
          </cell>
          <cell r="I1768">
            <v>34604.166666666672</v>
          </cell>
          <cell r="J1768">
            <v>4.9350350674091158E-5</v>
          </cell>
          <cell r="N1768">
            <v>72.645833333333329</v>
          </cell>
          <cell r="O1768" t="str">
            <v>Encofrar</v>
          </cell>
          <cell r="S1768">
            <v>0</v>
          </cell>
          <cell r="V1768">
            <v>9.3864366982121372E-3</v>
          </cell>
        </row>
        <row r="1769">
          <cell r="B1769">
            <v>103</v>
          </cell>
          <cell r="D1769">
            <v>0.13799999999999998</v>
          </cell>
          <cell r="E1769" t="str">
            <v>Pegante de alta adherencia</v>
          </cell>
          <cell r="F1769" t="str">
            <v>caneca</v>
          </cell>
          <cell r="G1769">
            <v>0.13799999999999998</v>
          </cell>
          <cell r="H1769">
            <v>173000</v>
          </cell>
          <cell r="I1769">
            <v>23873.999999999996</v>
          </cell>
          <cell r="J1769">
            <v>3.4047641815578624E-5</v>
          </cell>
          <cell r="N1769">
            <v>26.247599999999995</v>
          </cell>
          <cell r="O1769" t="str">
            <v>Fundir</v>
          </cell>
          <cell r="S1769">
            <v>0</v>
          </cell>
          <cell r="V1769">
            <v>6.4758614733230538E-3</v>
          </cell>
        </row>
        <row r="1770">
          <cell r="B1770">
            <v>105.4</v>
          </cell>
          <cell r="D1770">
            <v>2.09375</v>
          </cell>
          <cell r="E1770" t="str">
            <v>Madecanto</v>
          </cell>
          <cell r="F1770" t="str">
            <v>ml</v>
          </cell>
          <cell r="G1770">
            <v>2.09375</v>
          </cell>
          <cell r="H1770">
            <v>1169.2618102314891</v>
          </cell>
          <cell r="I1770">
            <v>2448.1419151721802</v>
          </cell>
          <cell r="J1770">
            <v>3.4913905940138673E-6</v>
          </cell>
          <cell r="N1770">
            <v>398.23124999999999</v>
          </cell>
          <cell r="S1770">
            <v>0</v>
          </cell>
          <cell r="V1770">
            <v>6.6406249098143768E-4</v>
          </cell>
        </row>
        <row r="1771">
          <cell r="B1771">
            <v>103.2</v>
          </cell>
          <cell r="C1771">
            <v>525</v>
          </cell>
          <cell r="D1771">
            <v>2.6118999999999999</v>
          </cell>
          <cell r="E1771" t="str">
            <v>Perfil Aluminio</v>
          </cell>
          <cell r="F1771" t="str">
            <v>ml</v>
          </cell>
          <cell r="G1771">
            <v>2.6118999999999999</v>
          </cell>
          <cell r="H1771">
            <v>2500</v>
          </cell>
          <cell r="I1771">
            <v>6529.75</v>
          </cell>
          <cell r="J1771">
            <v>9.3123309518838297E-6</v>
          </cell>
          <cell r="N1771">
            <v>496.78337999999997</v>
          </cell>
          <cell r="S1771">
            <v>0</v>
          </cell>
          <cell r="V1771">
            <v>1.7712053470483045E-3</v>
          </cell>
        </row>
        <row r="1772">
          <cell r="B1772">
            <v>105.5</v>
          </cell>
          <cell r="D1772">
            <v>0.38194444444444448</v>
          </cell>
          <cell r="E1772" t="str">
            <v>Balance enchape en formica recuperacion</v>
          </cell>
          <cell r="F1772" t="str">
            <v>Lamina</v>
          </cell>
          <cell r="G1772">
            <v>0.38194444444444448</v>
          </cell>
          <cell r="H1772">
            <v>67950</v>
          </cell>
          <cell r="I1772">
            <v>25953.125000000004</v>
          </cell>
          <cell r="J1772">
            <v>3.7012763005568365E-5</v>
          </cell>
          <cell r="N1772">
            <v>72.645833333333329</v>
          </cell>
          <cell r="P1772">
            <v>0</v>
          </cell>
          <cell r="S1772">
            <v>0</v>
          </cell>
          <cell r="V1772">
            <v>7.0398275236591024E-3</v>
          </cell>
        </row>
        <row r="1773">
          <cell r="B1773">
            <v>104.6</v>
          </cell>
          <cell r="D1773">
            <v>4</v>
          </cell>
          <cell r="E1773" t="str">
            <v>Tornillos</v>
          </cell>
          <cell r="F1773" t="str">
            <v>GLOBAL</v>
          </cell>
          <cell r="G1773">
            <v>4</v>
          </cell>
          <cell r="H1773">
            <v>1000</v>
          </cell>
          <cell r="I1773">
            <v>4000</v>
          </cell>
          <cell r="J1773">
            <v>5.7045558876733905E-6</v>
          </cell>
          <cell r="N1773">
            <v>760.8</v>
          </cell>
          <cell r="O1773" t="str">
            <v>Proteger área</v>
          </cell>
          <cell r="S1773">
            <v>0</v>
          </cell>
          <cell r="V1773">
            <v>1.0850065298354788E-3</v>
          </cell>
        </row>
        <row r="1774">
          <cell r="B1774">
            <v>104.5</v>
          </cell>
          <cell r="C1774">
            <v>35</v>
          </cell>
          <cell r="D1774">
            <v>0.1741</v>
          </cell>
          <cell r="E1774" t="str">
            <v>Thiner</v>
          </cell>
          <cell r="F1774" t="str">
            <v>Botella</v>
          </cell>
          <cell r="G1774">
            <v>0.1741</v>
          </cell>
          <cell r="H1774">
            <v>3500</v>
          </cell>
          <cell r="I1774">
            <v>609.35</v>
          </cell>
          <cell r="J1774">
            <v>8.6901778253844506E-7</v>
          </cell>
          <cell r="N1774">
            <v>33.113819999999997</v>
          </cell>
          <cell r="O1774" t="str">
            <v>Replantear</v>
          </cell>
          <cell r="S1774">
            <v>0</v>
          </cell>
          <cell r="V1774">
            <v>1.6528718223881225E-4</v>
          </cell>
        </row>
        <row r="1775">
          <cell r="B1775">
            <v>100.6</v>
          </cell>
          <cell r="D1775">
            <v>5</v>
          </cell>
          <cell r="E1775" t="str">
            <v>Carpinteros</v>
          </cell>
          <cell r="F1775" t="str">
            <v>hr</v>
          </cell>
          <cell r="G1775">
            <v>5</v>
          </cell>
          <cell r="H1775">
            <v>4375</v>
          </cell>
          <cell r="I1775">
            <v>21875</v>
          </cell>
          <cell r="J1775">
            <v>3.1196790010713854E-5</v>
          </cell>
          <cell r="M1775" t="str">
            <v>0,2  m2/hr</v>
          </cell>
          <cell r="N1775">
            <v>951</v>
          </cell>
          <cell r="O1775" t="str">
            <v>Trasportar equipo, mats</v>
          </cell>
          <cell r="S1775">
            <v>0</v>
          </cell>
          <cell r="V1775">
            <v>5.9336294600377745E-3</v>
          </cell>
        </row>
        <row r="1776">
          <cell r="B1776">
            <v>100.3</v>
          </cell>
          <cell r="D1776">
            <v>5</v>
          </cell>
          <cell r="E1776" t="str">
            <v>Ayudantes avanzados</v>
          </cell>
          <cell r="F1776" t="str">
            <v>hr</v>
          </cell>
          <cell r="G1776">
            <v>5</v>
          </cell>
          <cell r="H1776">
            <v>2500</v>
          </cell>
          <cell r="I1776">
            <v>12500</v>
          </cell>
          <cell r="J1776">
            <v>1.7826737148979344E-5</v>
          </cell>
          <cell r="M1776" t="str">
            <v>0,2  m2/hr</v>
          </cell>
          <cell r="N1776">
            <v>951</v>
          </cell>
          <cell r="O1776" t="str">
            <v>Armar andamio</v>
          </cell>
          <cell r="S1776">
            <v>0</v>
          </cell>
          <cell r="V1776">
            <v>3.3906454057358714E-3</v>
          </cell>
        </row>
        <row r="1777">
          <cell r="B1777">
            <v>102.5</v>
          </cell>
          <cell r="E1777" t="str">
            <v>Lijadores</v>
          </cell>
          <cell r="F1777" t="str">
            <v>hr</v>
          </cell>
          <cell r="G1777">
            <v>0</v>
          </cell>
          <cell r="H1777">
            <v>2500</v>
          </cell>
          <cell r="I1777">
            <v>0</v>
          </cell>
          <cell r="J1777">
            <v>0</v>
          </cell>
          <cell r="M1777">
            <v>0</v>
          </cell>
          <cell r="N1777">
            <v>0</v>
          </cell>
          <cell r="O1777" t="str">
            <v>Obra previa adic.</v>
          </cell>
          <cell r="S1777">
            <v>0</v>
          </cell>
          <cell r="V1777">
            <v>0</v>
          </cell>
        </row>
        <row r="1778">
          <cell r="B1778">
            <v>102.2</v>
          </cell>
          <cell r="D1778">
            <v>8</v>
          </cell>
          <cell r="E1778" t="str">
            <v>Instaladores</v>
          </cell>
          <cell r="F1778" t="str">
            <v>hr</v>
          </cell>
          <cell r="G1778">
            <v>8</v>
          </cell>
          <cell r="H1778">
            <v>4375</v>
          </cell>
          <cell r="I1778">
            <v>35000</v>
          </cell>
          <cell r="J1778">
            <v>4.9914864017142165E-5</v>
          </cell>
          <cell r="M1778" t="str">
            <v>0,13  m2/hr</v>
          </cell>
          <cell r="N1778">
            <v>1521.6</v>
          </cell>
          <cell r="O1778" t="str">
            <v>Mezclar</v>
          </cell>
          <cell r="S1778">
            <v>0</v>
          </cell>
          <cell r="V1778">
            <v>9.4938071360604389E-3</v>
          </cell>
        </row>
        <row r="1779">
          <cell r="B1779">
            <v>100.4</v>
          </cell>
          <cell r="D1779">
            <v>8</v>
          </cell>
          <cell r="E1779" t="str">
            <v>Ayudantes Instalación</v>
          </cell>
          <cell r="F1779" t="str">
            <v>hr</v>
          </cell>
          <cell r="G1779">
            <v>8</v>
          </cell>
          <cell r="H1779">
            <v>2500</v>
          </cell>
          <cell r="I1779">
            <v>20000</v>
          </cell>
          <cell r="J1779">
            <v>2.852277943836695E-5</v>
          </cell>
          <cell r="M1779" t="str">
            <v>0,13  m2/hr</v>
          </cell>
          <cell r="N1779">
            <v>1521.6</v>
          </cell>
          <cell r="O1779" t="str">
            <v>Desencofrar</v>
          </cell>
          <cell r="S1779">
            <v>0</v>
          </cell>
          <cell r="V1779">
            <v>5.4250326491773939E-3</v>
          </cell>
        </row>
        <row r="1780">
          <cell r="E1780" t="str">
            <v/>
          </cell>
          <cell r="F1780" t="str">
            <v/>
          </cell>
          <cell r="G1780">
            <v>0</v>
          </cell>
          <cell r="H1780">
            <v>0</v>
          </cell>
          <cell r="I1780">
            <v>0</v>
          </cell>
          <cell r="J1780">
            <v>0</v>
          </cell>
          <cell r="M1780">
            <v>0</v>
          </cell>
          <cell r="N1780">
            <v>0</v>
          </cell>
          <cell r="O1780" t="str">
            <v>Curar</v>
          </cell>
          <cell r="S1780">
            <v>0</v>
          </cell>
          <cell r="V1780">
            <v>0</v>
          </cell>
        </row>
        <row r="1781">
          <cell r="B1781">
            <v>1.4</v>
          </cell>
          <cell r="D1781">
            <v>0.5</v>
          </cell>
          <cell r="E1781" t="str">
            <v>APU Equipo y herramienta de taller</v>
          </cell>
          <cell r="F1781" t="str">
            <v>Hr</v>
          </cell>
          <cell r="G1781">
            <v>0.5</v>
          </cell>
          <cell r="H1781">
            <v>65145</v>
          </cell>
          <cell r="I1781">
            <v>32572.5</v>
          </cell>
          <cell r="J1781">
            <v>4.6452911662810376E-5</v>
          </cell>
          <cell r="M1781" t="str">
            <v>2  m2/Hr</v>
          </cell>
          <cell r="N1781">
            <v>95.1</v>
          </cell>
          <cell r="O1781" t="str">
            <v>Desarmar andamio</v>
          </cell>
          <cell r="S1781">
            <v>0</v>
          </cell>
          <cell r="V1781">
            <v>8.8353437982665334E-3</v>
          </cell>
        </row>
        <row r="1782">
          <cell r="B1782">
            <v>1.3</v>
          </cell>
          <cell r="C1782">
            <v>201.6</v>
          </cell>
          <cell r="D1782">
            <v>1.0029999999999999</v>
          </cell>
          <cell r="E1782" t="str">
            <v>APU Andamios</v>
          </cell>
          <cell r="F1782" t="str">
            <v>Sec/sm</v>
          </cell>
          <cell r="G1782">
            <v>1.0029999999999999</v>
          </cell>
          <cell r="H1782">
            <v>17306.027469074052</v>
          </cell>
          <cell r="I1782">
            <v>17357.945551481273</v>
          </cell>
          <cell r="J1782">
            <v>2.4754842623404157E-5</v>
          </cell>
          <cell r="M1782" t="str">
            <v>1  m2/Sec/sm</v>
          </cell>
          <cell r="N1782">
            <v>190.77059999999997</v>
          </cell>
          <cell r="O1782" t="str">
            <v xml:space="preserve">Regresar </v>
          </cell>
          <cell r="S1782">
            <v>0</v>
          </cell>
          <cell r="V1782">
            <v>4.7083710669714703E-3</v>
          </cell>
        </row>
        <row r="1783">
          <cell r="E1783" t="str">
            <v/>
          </cell>
          <cell r="F1783" t="str">
            <v/>
          </cell>
          <cell r="G1783">
            <v>0</v>
          </cell>
          <cell r="H1783">
            <v>0</v>
          </cell>
          <cell r="I1783">
            <v>0</v>
          </cell>
          <cell r="J1783">
            <v>0</v>
          </cell>
          <cell r="M1783">
            <v>0</v>
          </cell>
          <cell r="N1783">
            <v>0</v>
          </cell>
          <cell r="O1783" t="str">
            <v>Cargar+retirar sobrante y equipo</v>
          </cell>
          <cell r="S1783">
            <v>0</v>
          </cell>
          <cell r="V1783">
            <v>0</v>
          </cell>
        </row>
        <row r="1784">
          <cell r="E1784" t="str">
            <v/>
          </cell>
          <cell r="F1784" t="str">
            <v/>
          </cell>
          <cell r="G1784">
            <v>0</v>
          </cell>
          <cell r="H1784">
            <v>0</v>
          </cell>
          <cell r="I1784">
            <v>0</v>
          </cell>
          <cell r="J1784">
            <v>0</v>
          </cell>
          <cell r="M1784">
            <v>0</v>
          </cell>
          <cell r="N1784">
            <v>0</v>
          </cell>
          <cell r="O1784" t="str">
            <v>Asear área</v>
          </cell>
          <cell r="S1784">
            <v>0</v>
          </cell>
          <cell r="V1784">
            <v>0</v>
          </cell>
        </row>
        <row r="1785">
          <cell r="E1785" t="str">
            <v/>
          </cell>
          <cell r="F1785" t="str">
            <v/>
          </cell>
          <cell r="G1785">
            <v>0</v>
          </cell>
          <cell r="H1785">
            <v>0</v>
          </cell>
          <cell r="I1785">
            <v>0</v>
          </cell>
          <cell r="J1785">
            <v>0</v>
          </cell>
          <cell r="N1785">
            <v>0</v>
          </cell>
          <cell r="S1785">
            <v>0</v>
          </cell>
          <cell r="V1785">
            <v>0</v>
          </cell>
        </row>
        <row r="1786">
          <cell r="E1786" t="str">
            <v/>
          </cell>
          <cell r="F1786" t="str">
            <v/>
          </cell>
          <cell r="G1786">
            <v>0</v>
          </cell>
          <cell r="H1786">
            <v>0</v>
          </cell>
          <cell r="I1786">
            <v>0</v>
          </cell>
          <cell r="J1786">
            <v>0</v>
          </cell>
          <cell r="N1786">
            <v>0</v>
          </cell>
          <cell r="S1786">
            <v>0</v>
          </cell>
          <cell r="V1786">
            <v>0</v>
          </cell>
        </row>
        <row r="1787">
          <cell r="E1787" t="str">
            <v/>
          </cell>
          <cell r="F1787">
            <v>0</v>
          </cell>
          <cell r="G1787">
            <v>0</v>
          </cell>
          <cell r="H1787">
            <v>0</v>
          </cell>
          <cell r="I1787">
            <v>0</v>
          </cell>
          <cell r="J1787">
            <v>0</v>
          </cell>
          <cell r="N1787">
            <v>0</v>
          </cell>
          <cell r="S1787">
            <v>0</v>
          </cell>
          <cell r="V1787">
            <v>0</v>
          </cell>
        </row>
        <row r="1788">
          <cell r="E1788" t="str">
            <v/>
          </cell>
          <cell r="F1788">
            <v>0</v>
          </cell>
          <cell r="G1788">
            <v>0</v>
          </cell>
          <cell r="H1788">
            <v>0</v>
          </cell>
          <cell r="I1788">
            <v>0</v>
          </cell>
          <cell r="J1788">
            <v>0</v>
          </cell>
          <cell r="N1788">
            <v>0</v>
          </cell>
          <cell r="S1788">
            <v>0</v>
          </cell>
          <cell r="V1788">
            <v>0</v>
          </cell>
        </row>
        <row r="1789">
          <cell r="E1789" t="str">
            <v/>
          </cell>
          <cell r="F1789">
            <v>0</v>
          </cell>
          <cell r="G1789">
            <v>0</v>
          </cell>
          <cell r="H1789">
            <v>0</v>
          </cell>
          <cell r="I1789">
            <v>0</v>
          </cell>
          <cell r="J1789">
            <v>0</v>
          </cell>
          <cell r="N1789">
            <v>0</v>
          </cell>
          <cell r="S1789">
            <v>0</v>
          </cell>
          <cell r="V1789">
            <v>0</v>
          </cell>
        </row>
        <row r="1790">
          <cell r="E1790" t="str">
            <v/>
          </cell>
          <cell r="F1790">
            <v>0</v>
          </cell>
          <cell r="G1790">
            <v>0</v>
          </cell>
          <cell r="H1790">
            <v>0</v>
          </cell>
          <cell r="I1790">
            <v>0</v>
          </cell>
          <cell r="J1790">
            <v>0</v>
          </cell>
          <cell r="N1790">
            <v>0</v>
          </cell>
          <cell r="S1790">
            <v>0</v>
          </cell>
          <cell r="V1790">
            <v>0</v>
          </cell>
        </row>
        <row r="1791">
          <cell r="E1791" t="str">
            <v/>
          </cell>
          <cell r="F1791">
            <v>0</v>
          </cell>
          <cell r="G1791">
            <v>0</v>
          </cell>
          <cell r="H1791">
            <v>0</v>
          </cell>
          <cell r="I1791">
            <v>0</v>
          </cell>
          <cell r="J1791">
            <v>0</v>
          </cell>
          <cell r="N1791">
            <v>0</v>
          </cell>
          <cell r="S1791">
            <v>0</v>
          </cell>
          <cell r="V1791">
            <v>0</v>
          </cell>
        </row>
        <row r="1792">
          <cell r="E1792">
            <v>0</v>
          </cell>
          <cell r="I1792">
            <v>0</v>
          </cell>
          <cell r="J1792">
            <v>0</v>
          </cell>
          <cell r="O1792" t="str">
            <v>Con estos hombres se hace</v>
          </cell>
          <cell r="P1792" t="str">
            <v>DD Oficial</v>
          </cell>
          <cell r="Q1792" t="str">
            <v>DD Ayudante</v>
          </cell>
          <cell r="R1792" t="str">
            <v>DD Operarios</v>
          </cell>
          <cell r="S1792" t="str">
            <v>REND.TAREA ml / Jnl</v>
          </cell>
          <cell r="T1792" t="str">
            <v>Para un Total de</v>
          </cell>
          <cell r="U1792" t="str">
            <v>La actividad Dura</v>
          </cell>
          <cell r="V1792">
            <v>0</v>
          </cell>
        </row>
        <row r="1793">
          <cell r="B1793" t="str">
            <v>A-1,15</v>
          </cell>
          <cell r="D1793">
            <v>16.2</v>
          </cell>
          <cell r="E1793" t="str">
            <v>Sum/Inst. Enchape removible en triplex cal 18 mm y fórmica alpi oscuro para frente tarima</v>
          </cell>
          <cell r="F1793" t="str">
            <v>ml</v>
          </cell>
          <cell r="G1793">
            <v>16.2</v>
          </cell>
          <cell r="H1793">
            <v>149230</v>
          </cell>
          <cell r="I1793">
            <v>2417526</v>
          </cell>
          <cell r="J1793">
            <v>3.4477280442258749E-3</v>
          </cell>
          <cell r="K1793">
            <v>1</v>
          </cell>
          <cell r="L1793">
            <v>149230</v>
          </cell>
          <cell r="O1793" t="b">
            <v>0</v>
          </cell>
          <cell r="P1793">
            <v>0</v>
          </cell>
          <cell r="Q1793">
            <v>0</v>
          </cell>
          <cell r="R1793">
            <v>0</v>
          </cell>
          <cell r="S1793">
            <v>0</v>
          </cell>
          <cell r="T1793">
            <v>0</v>
          </cell>
          <cell r="U1793" t="e">
            <v>#DIV/0!</v>
          </cell>
          <cell r="V1793">
            <v>0</v>
          </cell>
          <cell r="W1793">
            <v>77355.230640430571</v>
          </cell>
          <cell r="X1793">
            <v>36875</v>
          </cell>
          <cell r="Y1793">
            <v>35000</v>
          </cell>
          <cell r="Z1793">
            <v>0</v>
          </cell>
          <cell r="AA1793">
            <v>0</v>
          </cell>
          <cell r="AB1793">
            <v>1</v>
          </cell>
        </row>
        <row r="1794">
          <cell r="B1794">
            <v>104.7</v>
          </cell>
          <cell r="D1794">
            <v>0.25</v>
          </cell>
          <cell r="E1794" t="str">
            <v>Triplex 18mm</v>
          </cell>
          <cell r="F1794" t="str">
            <v>lamina</v>
          </cell>
          <cell r="G1794">
            <v>0.25</v>
          </cell>
          <cell r="H1794">
            <v>117700</v>
          </cell>
          <cell r="I1794">
            <v>29425</v>
          </cell>
          <cell r="J1794">
            <v>4.1964139248697378E-5</v>
          </cell>
          <cell r="N1794">
            <v>4.05</v>
          </cell>
          <cell r="O1794" t="str">
            <v>Figurar y amarrar hierro</v>
          </cell>
          <cell r="S1794">
            <v>0</v>
          </cell>
          <cell r="T1794" t="str">
            <v>Jnl hombre</v>
          </cell>
          <cell r="U1794" t="str">
            <v>Dias</v>
          </cell>
          <cell r="V1794">
            <v>6.7981905582889751E-4</v>
          </cell>
        </row>
        <row r="1795">
          <cell r="B1795">
            <v>101.8</v>
          </cell>
          <cell r="D1795">
            <v>0.25</v>
          </cell>
          <cell r="E1795" t="str">
            <v>Formica ref 1799</v>
          </cell>
          <cell r="F1795" t="str">
            <v>lamina</v>
          </cell>
          <cell r="G1795">
            <v>0.25</v>
          </cell>
          <cell r="H1795">
            <v>90600</v>
          </cell>
          <cell r="I1795">
            <v>22650</v>
          </cell>
          <cell r="J1795">
            <v>3.2302047713950572E-5</v>
          </cell>
          <cell r="N1795">
            <v>4.05</v>
          </cell>
          <cell r="O1795" t="str">
            <v>Encofrar</v>
          </cell>
          <cell r="S1795">
            <v>0</v>
          </cell>
          <cell r="V1795">
            <v>5.2329317296599925E-4</v>
          </cell>
        </row>
        <row r="1796">
          <cell r="B1796">
            <v>105.3</v>
          </cell>
          <cell r="D1796">
            <v>0.10416666666666667</v>
          </cell>
          <cell r="E1796" t="str">
            <v>Triplex 12 mm</v>
          </cell>
          <cell r="F1796" t="str">
            <v>Lamina</v>
          </cell>
          <cell r="G1796">
            <v>0.10416666666666667</v>
          </cell>
          <cell r="H1796">
            <v>77200</v>
          </cell>
          <cell r="I1796">
            <v>8041.666666666667</v>
          </cell>
          <cell r="J1796">
            <v>1.1468534232510046E-5</v>
          </cell>
          <cell r="N1796">
            <v>1.6875</v>
          </cell>
          <cell r="O1796" t="str">
            <v>Fundir</v>
          </cell>
          <cell r="S1796">
            <v>0</v>
          </cell>
          <cell r="V1796">
            <v>1.8579025456666272E-4</v>
          </cell>
        </row>
        <row r="1797">
          <cell r="B1797">
            <v>103</v>
          </cell>
          <cell r="D1797">
            <v>0.06</v>
          </cell>
          <cell r="E1797" t="str">
            <v>Pegante de alta adherencia</v>
          </cell>
          <cell r="F1797" t="str">
            <v>caneca</v>
          </cell>
          <cell r="G1797">
            <v>0.06</v>
          </cell>
          <cell r="H1797">
            <v>173000</v>
          </cell>
          <cell r="I1797">
            <v>10380</v>
          </cell>
          <cell r="J1797">
            <v>1.4803322528512448E-5</v>
          </cell>
          <cell r="N1797">
            <v>0.97199999999999998</v>
          </cell>
          <cell r="S1797">
            <v>0</v>
          </cell>
          <cell r="V1797">
            <v>2.3981382496190165E-4</v>
          </cell>
        </row>
        <row r="1798">
          <cell r="B1798">
            <v>104.5</v>
          </cell>
          <cell r="D1798">
            <v>0.2</v>
          </cell>
          <cell r="E1798" t="str">
            <v>Thiner</v>
          </cell>
          <cell r="F1798" t="str">
            <v>Botella</v>
          </cell>
          <cell r="G1798">
            <v>0.2</v>
          </cell>
          <cell r="H1798">
            <v>3500</v>
          </cell>
          <cell r="I1798">
            <v>700</v>
          </cell>
          <cell r="J1798">
            <v>9.9829728034284327E-7</v>
          </cell>
          <cell r="N1798">
            <v>3.24</v>
          </cell>
          <cell r="S1798">
            <v>0</v>
          </cell>
          <cell r="V1798">
            <v>1.6172415941554061E-5</v>
          </cell>
        </row>
        <row r="1799">
          <cell r="B1799">
            <v>101.2</v>
          </cell>
          <cell r="D1799">
            <v>0.2</v>
          </cell>
          <cell r="E1799" t="str">
            <v>Estopa</v>
          </cell>
          <cell r="F1799" t="str">
            <v>Kilo</v>
          </cell>
          <cell r="G1799">
            <v>0.2</v>
          </cell>
          <cell r="H1799">
            <v>1500</v>
          </cell>
          <cell r="I1799">
            <v>300</v>
          </cell>
          <cell r="J1799">
            <v>4.2784169157550425E-7</v>
          </cell>
          <cell r="N1799">
            <v>3.24</v>
          </cell>
          <cell r="P1799">
            <v>0</v>
          </cell>
          <cell r="S1799">
            <v>0</v>
          </cell>
          <cell r="V1799">
            <v>6.9310354035231691E-6</v>
          </cell>
        </row>
        <row r="1800">
          <cell r="B1800">
            <v>104.6</v>
          </cell>
          <cell r="D1800">
            <v>2</v>
          </cell>
          <cell r="E1800" t="str">
            <v>Tornillos</v>
          </cell>
          <cell r="F1800" t="str">
            <v>GLOBAL</v>
          </cell>
          <cell r="G1800">
            <v>2</v>
          </cell>
          <cell r="H1800">
            <v>1000</v>
          </cell>
          <cell r="I1800">
            <v>2000</v>
          </cell>
          <cell r="J1800">
            <v>2.8522779438366953E-6</v>
          </cell>
          <cell r="N1800">
            <v>32.4</v>
          </cell>
          <cell r="O1800" t="str">
            <v>Proteger área</v>
          </cell>
          <cell r="S1800">
            <v>0</v>
          </cell>
          <cell r="V1800">
            <v>4.6206902690154461E-5</v>
          </cell>
        </row>
        <row r="1801">
          <cell r="B1801">
            <v>105.4</v>
          </cell>
          <cell r="D1801">
            <v>3.3000000000000003</v>
          </cell>
          <cell r="E1801" t="str">
            <v>Madecanto</v>
          </cell>
          <cell r="F1801" t="str">
            <v>ml</v>
          </cell>
          <cell r="G1801">
            <v>3.3000000000000003</v>
          </cell>
          <cell r="H1801">
            <v>1169.2618102314891</v>
          </cell>
          <cell r="I1801">
            <v>3858.5639737639144</v>
          </cell>
          <cell r="J1801">
            <v>5.502848458624843E-6</v>
          </cell>
          <cell r="N1801">
            <v>53.46</v>
          </cell>
          <cell r="O1801" t="str">
            <v>Replantear</v>
          </cell>
          <cell r="S1801">
            <v>0</v>
          </cell>
          <cell r="V1801">
            <v>8.9146145029722447E-5</v>
          </cell>
        </row>
        <row r="1802">
          <cell r="B1802">
            <v>100.6</v>
          </cell>
          <cell r="D1802">
            <v>3</v>
          </cell>
          <cell r="E1802" t="str">
            <v>Carpinteros</v>
          </cell>
          <cell r="F1802" t="str">
            <v>hr</v>
          </cell>
          <cell r="G1802">
            <v>3</v>
          </cell>
          <cell r="H1802">
            <v>4375</v>
          </cell>
          <cell r="I1802">
            <v>13125</v>
          </cell>
          <cell r="J1802">
            <v>1.8718074006428311E-5</v>
          </cell>
          <cell r="M1802" t="str">
            <v>0,33  ml/hr</v>
          </cell>
          <cell r="N1802">
            <v>48.599999999999994</v>
          </cell>
          <cell r="O1802" t="str">
            <v>Trasportar equipo, mats</v>
          </cell>
          <cell r="S1802">
            <v>0</v>
          </cell>
          <cell r="V1802">
            <v>3.032327989041386E-4</v>
          </cell>
        </row>
        <row r="1803">
          <cell r="B1803">
            <v>100.3</v>
          </cell>
          <cell r="D1803">
            <v>4</v>
          </cell>
          <cell r="E1803" t="str">
            <v>Ayudantes avanzados</v>
          </cell>
          <cell r="F1803" t="str">
            <v>hr</v>
          </cell>
          <cell r="G1803">
            <v>4</v>
          </cell>
          <cell r="H1803">
            <v>2500</v>
          </cell>
          <cell r="I1803">
            <v>10000</v>
          </cell>
          <cell r="J1803">
            <v>1.4261389719183475E-5</v>
          </cell>
          <cell r="M1803" t="str">
            <v>0,25  ml/hr</v>
          </cell>
          <cell r="N1803">
            <v>64.8</v>
          </cell>
          <cell r="O1803" t="str">
            <v>Armar andamio</v>
          </cell>
          <cell r="S1803">
            <v>0</v>
          </cell>
          <cell r="V1803">
            <v>2.3103451345077229E-4</v>
          </cell>
        </row>
        <row r="1804">
          <cell r="B1804">
            <v>102.5</v>
          </cell>
          <cell r="E1804" t="str">
            <v>Lijadores</v>
          </cell>
          <cell r="F1804" t="str">
            <v>hr</v>
          </cell>
          <cell r="G1804">
            <v>0</v>
          </cell>
          <cell r="H1804">
            <v>2500</v>
          </cell>
          <cell r="I1804">
            <v>0</v>
          </cell>
          <cell r="J1804">
            <v>0</v>
          </cell>
          <cell r="M1804">
            <v>0</v>
          </cell>
          <cell r="N1804">
            <v>0</v>
          </cell>
          <cell r="O1804" t="str">
            <v>Obra previa adic.</v>
          </cell>
          <cell r="S1804">
            <v>0</v>
          </cell>
          <cell r="V1804">
            <v>0</v>
          </cell>
        </row>
        <row r="1805">
          <cell r="B1805">
            <v>102.2</v>
          </cell>
          <cell r="D1805">
            <v>2</v>
          </cell>
          <cell r="E1805" t="str">
            <v>Instaladores</v>
          </cell>
          <cell r="F1805" t="str">
            <v>hr</v>
          </cell>
          <cell r="G1805">
            <v>2</v>
          </cell>
          <cell r="H1805">
            <v>4375</v>
          </cell>
          <cell r="I1805">
            <v>8750</v>
          </cell>
          <cell r="J1805">
            <v>1.2478716004285541E-5</v>
          </cell>
          <cell r="M1805" t="str">
            <v>0,5  ml/hr</v>
          </cell>
          <cell r="N1805">
            <v>32.4</v>
          </cell>
          <cell r="O1805" t="str">
            <v>Mezclar</v>
          </cell>
          <cell r="S1805">
            <v>0</v>
          </cell>
          <cell r="V1805">
            <v>2.0215519926942575E-4</v>
          </cell>
        </row>
        <row r="1806">
          <cell r="B1806">
            <v>100.4</v>
          </cell>
          <cell r="D1806">
            <v>2</v>
          </cell>
          <cell r="E1806" t="str">
            <v>Ayudantes Instalación</v>
          </cell>
          <cell r="F1806" t="str">
            <v>hr</v>
          </cell>
          <cell r="G1806">
            <v>2</v>
          </cell>
          <cell r="H1806">
            <v>2500</v>
          </cell>
          <cell r="I1806">
            <v>5000</v>
          </cell>
          <cell r="J1806">
            <v>7.1306948595917375E-6</v>
          </cell>
          <cell r="M1806" t="str">
            <v>0,5  ml/hr</v>
          </cell>
          <cell r="N1806">
            <v>32.4</v>
          </cell>
          <cell r="O1806" t="str">
            <v>Desencofrar</v>
          </cell>
          <cell r="S1806">
            <v>0</v>
          </cell>
          <cell r="V1806">
            <v>1.1551725672538615E-4</v>
          </cell>
        </row>
        <row r="1807">
          <cell r="E1807" t="str">
            <v/>
          </cell>
          <cell r="F1807" t="str">
            <v/>
          </cell>
          <cell r="G1807">
            <v>0</v>
          </cell>
          <cell r="H1807">
            <v>0</v>
          </cell>
          <cell r="I1807">
            <v>0</v>
          </cell>
          <cell r="J1807">
            <v>0</v>
          </cell>
          <cell r="M1807">
            <v>0</v>
          </cell>
          <cell r="N1807">
            <v>0</v>
          </cell>
          <cell r="O1807" t="str">
            <v>Curar</v>
          </cell>
          <cell r="S1807">
            <v>0</v>
          </cell>
          <cell r="V1807">
            <v>0</v>
          </cell>
        </row>
        <row r="1808">
          <cell r="B1808">
            <v>1.4</v>
          </cell>
          <cell r="D1808">
            <v>0.53726302862844422</v>
          </cell>
          <cell r="E1808" t="str">
            <v>APU Equipo y herramienta de taller</v>
          </cell>
          <cell r="F1808" t="str">
            <v>Hr</v>
          </cell>
          <cell r="G1808">
            <v>0.53726302862844422</v>
          </cell>
          <cell r="H1808">
            <v>65145</v>
          </cell>
          <cell r="I1808">
            <v>35000</v>
          </cell>
          <cell r="J1808">
            <v>4.9914864017142165E-5</v>
          </cell>
          <cell r="M1808" t="str">
            <v>1,86  ml/Hr</v>
          </cell>
          <cell r="N1808">
            <v>8.7036610637807961</v>
          </cell>
          <cell r="O1808" t="str">
            <v>Desarmar andamio</v>
          </cell>
          <cell r="S1808">
            <v>0</v>
          </cell>
          <cell r="V1808">
            <v>8.0862079707770301E-4</v>
          </cell>
        </row>
        <row r="1809">
          <cell r="E1809" t="str">
            <v/>
          </cell>
          <cell r="F1809" t="str">
            <v/>
          </cell>
          <cell r="G1809">
            <v>0</v>
          </cell>
          <cell r="H1809">
            <v>0</v>
          </cell>
          <cell r="I1809">
            <v>0</v>
          </cell>
          <cell r="J1809">
            <v>0</v>
          </cell>
          <cell r="M1809">
            <v>0</v>
          </cell>
          <cell r="N1809">
            <v>0</v>
          </cell>
          <cell r="O1809" t="str">
            <v xml:space="preserve">Regresar </v>
          </cell>
          <cell r="S1809">
            <v>0</v>
          </cell>
          <cell r="V1809">
            <v>0</v>
          </cell>
        </row>
        <row r="1810">
          <cell r="E1810" t="str">
            <v/>
          </cell>
          <cell r="F1810" t="str">
            <v/>
          </cell>
          <cell r="G1810">
            <v>0</v>
          </cell>
          <cell r="H1810">
            <v>0</v>
          </cell>
          <cell r="I1810">
            <v>0</v>
          </cell>
          <cell r="J1810">
            <v>0</v>
          </cell>
          <cell r="M1810">
            <v>0</v>
          </cell>
          <cell r="N1810">
            <v>0</v>
          </cell>
          <cell r="O1810" t="str">
            <v>Cargar+retirar sobrante y equipo</v>
          </cell>
          <cell r="S1810">
            <v>0</v>
          </cell>
          <cell r="V1810">
            <v>0</v>
          </cell>
        </row>
        <row r="1811">
          <cell r="E1811" t="str">
            <v/>
          </cell>
          <cell r="F1811" t="str">
            <v/>
          </cell>
          <cell r="G1811">
            <v>0</v>
          </cell>
          <cell r="H1811">
            <v>0</v>
          </cell>
          <cell r="I1811">
            <v>0</v>
          </cell>
          <cell r="J1811">
            <v>0</v>
          </cell>
          <cell r="M1811">
            <v>0</v>
          </cell>
          <cell r="N1811">
            <v>0</v>
          </cell>
          <cell r="O1811" t="str">
            <v>Asear área</v>
          </cell>
          <cell r="S1811">
            <v>0</v>
          </cell>
          <cell r="V1811">
            <v>0</v>
          </cell>
        </row>
        <row r="1812">
          <cell r="E1812" t="str">
            <v/>
          </cell>
          <cell r="F1812" t="str">
            <v/>
          </cell>
          <cell r="G1812">
            <v>0</v>
          </cell>
          <cell r="H1812">
            <v>0</v>
          </cell>
          <cell r="I1812">
            <v>0</v>
          </cell>
          <cell r="J1812">
            <v>0</v>
          </cell>
          <cell r="N1812">
            <v>0</v>
          </cell>
          <cell r="S1812">
            <v>0</v>
          </cell>
          <cell r="V1812">
            <v>0</v>
          </cell>
        </row>
        <row r="1813">
          <cell r="E1813" t="str">
            <v/>
          </cell>
          <cell r="F1813" t="str">
            <v/>
          </cell>
          <cell r="G1813">
            <v>0</v>
          </cell>
          <cell r="H1813">
            <v>0</v>
          </cell>
          <cell r="I1813">
            <v>0</v>
          </cell>
          <cell r="J1813">
            <v>0</v>
          </cell>
          <cell r="N1813">
            <v>0</v>
          </cell>
          <cell r="S1813">
            <v>0</v>
          </cell>
          <cell r="V1813">
            <v>0</v>
          </cell>
        </row>
        <row r="1814">
          <cell r="E1814" t="str">
            <v/>
          </cell>
          <cell r="F1814">
            <v>0</v>
          </cell>
          <cell r="G1814">
            <v>0</v>
          </cell>
          <cell r="H1814">
            <v>0</v>
          </cell>
          <cell r="I1814">
            <v>0</v>
          </cell>
          <cell r="J1814">
            <v>0</v>
          </cell>
          <cell r="N1814">
            <v>0</v>
          </cell>
          <cell r="S1814">
            <v>0</v>
          </cell>
          <cell r="V1814">
            <v>0</v>
          </cell>
        </row>
        <row r="1815">
          <cell r="E1815" t="str">
            <v/>
          </cell>
          <cell r="F1815">
            <v>0</v>
          </cell>
          <cell r="G1815">
            <v>0</v>
          </cell>
          <cell r="H1815">
            <v>0</v>
          </cell>
          <cell r="I1815">
            <v>0</v>
          </cell>
          <cell r="J1815">
            <v>0</v>
          </cell>
          <cell r="N1815">
            <v>0</v>
          </cell>
          <cell r="S1815">
            <v>0</v>
          </cell>
          <cell r="V1815">
            <v>0</v>
          </cell>
        </row>
        <row r="1816">
          <cell r="E1816" t="str">
            <v/>
          </cell>
          <cell r="F1816">
            <v>0</v>
          </cell>
          <cell r="G1816">
            <v>0</v>
          </cell>
          <cell r="H1816">
            <v>0</v>
          </cell>
          <cell r="I1816">
            <v>0</v>
          </cell>
          <cell r="J1816">
            <v>0</v>
          </cell>
          <cell r="N1816">
            <v>0</v>
          </cell>
          <cell r="S1816">
            <v>0</v>
          </cell>
          <cell r="V1816">
            <v>0</v>
          </cell>
        </row>
        <row r="1817">
          <cell r="E1817" t="str">
            <v/>
          </cell>
          <cell r="F1817">
            <v>0</v>
          </cell>
          <cell r="G1817">
            <v>0</v>
          </cell>
          <cell r="H1817">
            <v>0</v>
          </cell>
          <cell r="I1817">
            <v>0</v>
          </cell>
          <cell r="J1817">
            <v>0</v>
          </cell>
          <cell r="N1817">
            <v>0</v>
          </cell>
          <cell r="S1817">
            <v>0</v>
          </cell>
          <cell r="V1817">
            <v>0</v>
          </cell>
        </row>
        <row r="1818">
          <cell r="E1818" t="str">
            <v/>
          </cell>
          <cell r="F1818">
            <v>0</v>
          </cell>
          <cell r="G1818">
            <v>0</v>
          </cell>
          <cell r="H1818">
            <v>0</v>
          </cell>
          <cell r="I1818">
            <v>0</v>
          </cell>
          <cell r="J1818">
            <v>0</v>
          </cell>
          <cell r="N1818">
            <v>0</v>
          </cell>
          <cell r="S1818">
            <v>0</v>
          </cell>
          <cell r="V1818">
            <v>0</v>
          </cell>
        </row>
        <row r="1819">
          <cell r="E1819">
            <v>0</v>
          </cell>
          <cell r="I1819">
            <v>0</v>
          </cell>
          <cell r="J1819">
            <v>0</v>
          </cell>
          <cell r="O1819" t="str">
            <v>Con estos hombres se hace</v>
          </cell>
          <cell r="P1819" t="str">
            <v>DD Oficial</v>
          </cell>
          <cell r="Q1819" t="str">
            <v>DD Ayudante</v>
          </cell>
          <cell r="R1819" t="str">
            <v>DD Operarios</v>
          </cell>
          <cell r="S1819" t="str">
            <v>REND.TAREA 0 / Jnl</v>
          </cell>
          <cell r="T1819" t="str">
            <v>Para un Total de</v>
          </cell>
          <cell r="U1819" t="str">
            <v>La actividad Dura</v>
          </cell>
          <cell r="V1819">
            <v>0</v>
          </cell>
        </row>
        <row r="1820">
          <cell r="B1820" t="str">
            <v>A-1,16</v>
          </cell>
          <cell r="D1820">
            <v>0</v>
          </cell>
          <cell r="E1820">
            <v>0</v>
          </cell>
          <cell r="F1820">
            <v>0</v>
          </cell>
          <cell r="G1820">
            <v>0</v>
          </cell>
          <cell r="H1820">
            <v>0</v>
          </cell>
          <cell r="I1820">
            <v>0</v>
          </cell>
          <cell r="J1820">
            <v>0</v>
          </cell>
          <cell r="K1820">
            <v>1</v>
          </cell>
          <cell r="L1820">
            <v>0</v>
          </cell>
          <cell r="O1820" t="b">
            <v>0</v>
          </cell>
          <cell r="P1820">
            <v>0</v>
          </cell>
          <cell r="Q1820">
            <v>0</v>
          </cell>
          <cell r="R1820">
            <v>0</v>
          </cell>
          <cell r="S1820">
            <v>0</v>
          </cell>
          <cell r="T1820">
            <v>0</v>
          </cell>
          <cell r="U1820" t="e">
            <v>#DIV/0!</v>
          </cell>
          <cell r="V1820">
            <v>0</v>
          </cell>
          <cell r="W1820">
            <v>0</v>
          </cell>
          <cell r="X1820">
            <v>0</v>
          </cell>
          <cell r="Y1820">
            <v>0</v>
          </cell>
          <cell r="Z1820">
            <v>0</v>
          </cell>
          <cell r="AA1820">
            <v>0</v>
          </cell>
          <cell r="AB1820">
            <v>1</v>
          </cell>
        </row>
        <row r="1821">
          <cell r="B1821">
            <v>994</v>
          </cell>
          <cell r="C1821">
            <v>15</v>
          </cell>
          <cell r="E1821" t="str">
            <v>Vinilo tipo 1 (Viniltex Pintuco)</v>
          </cell>
          <cell r="F1821" t="str">
            <v>gl</v>
          </cell>
          <cell r="G1821">
            <v>0</v>
          </cell>
          <cell r="H1821">
            <v>40650</v>
          </cell>
          <cell r="I1821">
            <v>0</v>
          </cell>
          <cell r="J1821">
            <v>0</v>
          </cell>
          <cell r="N1821">
            <v>0</v>
          </cell>
          <cell r="O1821" t="str">
            <v>Figurar y amarrar hierro</v>
          </cell>
          <cell r="S1821">
            <v>0</v>
          </cell>
          <cell r="T1821" t="str">
            <v>Jnl hombre</v>
          </cell>
          <cell r="U1821" t="str">
            <v>Dias</v>
          </cell>
          <cell r="V1821">
            <v>0</v>
          </cell>
        </row>
        <row r="1822">
          <cell r="B1822">
            <v>104.5</v>
          </cell>
          <cell r="C1822">
            <v>25</v>
          </cell>
          <cell r="E1822" t="str">
            <v>Thiner</v>
          </cell>
          <cell r="F1822" t="str">
            <v>Botella</v>
          </cell>
          <cell r="G1822">
            <v>0</v>
          </cell>
          <cell r="H1822">
            <v>3500</v>
          </cell>
          <cell r="I1822">
            <v>0</v>
          </cell>
          <cell r="J1822">
            <v>0</v>
          </cell>
          <cell r="N1822">
            <v>0</v>
          </cell>
          <cell r="O1822" t="str">
            <v>Encofrar</v>
          </cell>
          <cell r="S1822">
            <v>0</v>
          </cell>
          <cell r="V1822">
            <v>0</v>
          </cell>
        </row>
        <row r="1823">
          <cell r="B1823">
            <v>101.2</v>
          </cell>
          <cell r="C1823">
            <v>30</v>
          </cell>
          <cell r="E1823" t="str">
            <v>Estopa</v>
          </cell>
          <cell r="F1823" t="str">
            <v>Kilo</v>
          </cell>
          <cell r="G1823">
            <v>0</v>
          </cell>
          <cell r="H1823">
            <v>1500</v>
          </cell>
          <cell r="I1823">
            <v>0</v>
          </cell>
          <cell r="J1823">
            <v>0</v>
          </cell>
          <cell r="N1823">
            <v>0</v>
          </cell>
          <cell r="O1823" t="str">
            <v>Fundir</v>
          </cell>
          <cell r="S1823">
            <v>0</v>
          </cell>
          <cell r="V1823">
            <v>0</v>
          </cell>
        </row>
        <row r="1824">
          <cell r="B1824">
            <v>103.4</v>
          </cell>
          <cell r="C1824">
            <v>15</v>
          </cell>
          <cell r="E1824" t="str">
            <v>Pintura anticorrosiva</v>
          </cell>
          <cell r="F1824" t="str">
            <v>GALON</v>
          </cell>
          <cell r="G1824">
            <v>0</v>
          </cell>
          <cell r="H1824">
            <v>28000</v>
          </cell>
          <cell r="I1824">
            <v>0</v>
          </cell>
          <cell r="J1824">
            <v>0</v>
          </cell>
          <cell r="N1824">
            <v>0</v>
          </cell>
          <cell r="S1824">
            <v>0</v>
          </cell>
          <cell r="V1824">
            <v>0</v>
          </cell>
        </row>
        <row r="1825">
          <cell r="E1825" t="str">
            <v/>
          </cell>
          <cell r="F1825" t="str">
            <v/>
          </cell>
          <cell r="G1825">
            <v>0</v>
          </cell>
          <cell r="H1825">
            <v>0</v>
          </cell>
          <cell r="I1825">
            <v>0</v>
          </cell>
          <cell r="J1825">
            <v>0</v>
          </cell>
          <cell r="N1825">
            <v>0</v>
          </cell>
          <cell r="S1825">
            <v>0</v>
          </cell>
          <cell r="V1825">
            <v>0</v>
          </cell>
        </row>
        <row r="1826">
          <cell r="E1826" t="str">
            <v/>
          </cell>
          <cell r="F1826" t="str">
            <v/>
          </cell>
          <cell r="G1826">
            <v>0</v>
          </cell>
          <cell r="H1826">
            <v>0</v>
          </cell>
          <cell r="I1826">
            <v>0</v>
          </cell>
          <cell r="J1826">
            <v>0</v>
          </cell>
          <cell r="N1826">
            <v>0</v>
          </cell>
          <cell r="P1826">
            <v>0</v>
          </cell>
          <cell r="S1826">
            <v>0</v>
          </cell>
          <cell r="V1826">
            <v>0</v>
          </cell>
        </row>
        <row r="1827">
          <cell r="E1827" t="str">
            <v/>
          </cell>
          <cell r="F1827" t="str">
            <v/>
          </cell>
          <cell r="G1827">
            <v>0</v>
          </cell>
          <cell r="H1827">
            <v>0</v>
          </cell>
          <cell r="I1827">
            <v>0</v>
          </cell>
          <cell r="J1827">
            <v>0</v>
          </cell>
          <cell r="N1827">
            <v>0</v>
          </cell>
          <cell r="O1827" t="str">
            <v>Proteger área</v>
          </cell>
          <cell r="S1827">
            <v>0</v>
          </cell>
          <cell r="V1827">
            <v>0</v>
          </cell>
        </row>
        <row r="1828">
          <cell r="E1828" t="str">
            <v/>
          </cell>
          <cell r="F1828" t="str">
            <v/>
          </cell>
          <cell r="G1828">
            <v>0</v>
          </cell>
          <cell r="H1828">
            <v>0</v>
          </cell>
          <cell r="I1828">
            <v>0</v>
          </cell>
          <cell r="J1828">
            <v>0</v>
          </cell>
          <cell r="N1828">
            <v>0</v>
          </cell>
          <cell r="O1828" t="str">
            <v>Replantear</v>
          </cell>
          <cell r="S1828">
            <v>0</v>
          </cell>
          <cell r="V1828">
            <v>0</v>
          </cell>
        </row>
        <row r="1829">
          <cell r="B1829">
            <v>4017</v>
          </cell>
          <cell r="C1829">
            <v>79.319999999999993</v>
          </cell>
          <cell r="E1829" t="str">
            <v>Oficial construcción (Cps$30,000/dia Dd efectivo)</v>
          </cell>
          <cell r="F1829" t="str">
            <v>dd</v>
          </cell>
          <cell r="G1829">
            <v>0</v>
          </cell>
          <cell r="H1829">
            <v>36829.476875</v>
          </cell>
          <cell r="I1829">
            <v>0</v>
          </cell>
          <cell r="J1829">
            <v>0</v>
          </cell>
          <cell r="M1829">
            <v>0</v>
          </cell>
          <cell r="N1829">
            <v>0</v>
          </cell>
          <cell r="O1829" t="str">
            <v>Trasportar equipo, mats</v>
          </cell>
          <cell r="S1829">
            <v>0</v>
          </cell>
          <cell r="V1829">
            <v>0</v>
          </cell>
        </row>
        <row r="1830">
          <cell r="B1830">
            <v>4001</v>
          </cell>
          <cell r="C1830">
            <v>79.319999999999993</v>
          </cell>
          <cell r="E1830" t="str">
            <v>Ayudante construcción (Cps$18,000/dia Dd efectivo)</v>
          </cell>
          <cell r="F1830" t="str">
            <v>dd</v>
          </cell>
          <cell r="G1830">
            <v>0</v>
          </cell>
          <cell r="H1830">
            <v>26829.476875000004</v>
          </cell>
          <cell r="I1830">
            <v>0</v>
          </cell>
          <cell r="J1830">
            <v>0</v>
          </cell>
          <cell r="M1830">
            <v>0</v>
          </cell>
          <cell r="N1830">
            <v>0</v>
          </cell>
          <cell r="O1830" t="str">
            <v>Armar andamio</v>
          </cell>
          <cell r="S1830">
            <v>0</v>
          </cell>
          <cell r="V1830">
            <v>0</v>
          </cell>
        </row>
        <row r="1831">
          <cell r="E1831" t="str">
            <v/>
          </cell>
          <cell r="F1831" t="str">
            <v/>
          </cell>
          <cell r="G1831">
            <v>0</v>
          </cell>
          <cell r="H1831">
            <v>0</v>
          </cell>
          <cell r="I1831">
            <v>0</v>
          </cell>
          <cell r="J1831">
            <v>0</v>
          </cell>
          <cell r="M1831">
            <v>0</v>
          </cell>
          <cell r="N1831">
            <v>0</v>
          </cell>
          <cell r="O1831" t="str">
            <v>Obra previa adic.</v>
          </cell>
          <cell r="S1831">
            <v>0</v>
          </cell>
          <cell r="V1831">
            <v>0</v>
          </cell>
        </row>
        <row r="1832">
          <cell r="E1832" t="str">
            <v/>
          </cell>
          <cell r="F1832" t="str">
            <v/>
          </cell>
          <cell r="G1832">
            <v>0</v>
          </cell>
          <cell r="H1832">
            <v>0</v>
          </cell>
          <cell r="I1832">
            <v>0</v>
          </cell>
          <cell r="J1832">
            <v>0</v>
          </cell>
          <cell r="M1832">
            <v>0</v>
          </cell>
          <cell r="N1832">
            <v>0</v>
          </cell>
          <cell r="O1832" t="str">
            <v>Mezclar</v>
          </cell>
          <cell r="S1832">
            <v>0</v>
          </cell>
          <cell r="V1832">
            <v>0</v>
          </cell>
        </row>
        <row r="1833">
          <cell r="E1833" t="str">
            <v/>
          </cell>
          <cell r="F1833" t="str">
            <v/>
          </cell>
          <cell r="G1833">
            <v>0</v>
          </cell>
          <cell r="H1833">
            <v>0</v>
          </cell>
          <cell r="I1833">
            <v>0</v>
          </cell>
          <cell r="J1833">
            <v>0</v>
          </cell>
          <cell r="M1833">
            <v>0</v>
          </cell>
          <cell r="N1833">
            <v>0</v>
          </cell>
          <cell r="O1833" t="str">
            <v>Desencofrar</v>
          </cell>
          <cell r="S1833">
            <v>0</v>
          </cell>
          <cell r="V1833">
            <v>0</v>
          </cell>
        </row>
        <row r="1834">
          <cell r="E1834" t="str">
            <v/>
          </cell>
          <cell r="F1834" t="str">
            <v/>
          </cell>
          <cell r="G1834">
            <v>0</v>
          </cell>
          <cell r="H1834">
            <v>0</v>
          </cell>
          <cell r="I1834">
            <v>0</v>
          </cell>
          <cell r="J1834">
            <v>0</v>
          </cell>
          <cell r="M1834">
            <v>0</v>
          </cell>
          <cell r="N1834">
            <v>0</v>
          </cell>
          <cell r="O1834" t="str">
            <v>Curar</v>
          </cell>
          <cell r="S1834">
            <v>0</v>
          </cell>
          <cell r="V1834">
            <v>0</v>
          </cell>
        </row>
        <row r="1835">
          <cell r="B1835">
            <v>1.3</v>
          </cell>
          <cell r="C1835">
            <v>32</v>
          </cell>
          <cell r="E1835" t="str">
            <v>APU Andamios</v>
          </cell>
          <cell r="F1835" t="str">
            <v>Sec/sm</v>
          </cell>
          <cell r="G1835">
            <v>0</v>
          </cell>
          <cell r="H1835">
            <v>17306.027469074052</v>
          </cell>
          <cell r="I1835">
            <v>0</v>
          </cell>
          <cell r="J1835">
            <v>0</v>
          </cell>
          <cell r="M1835">
            <v>0</v>
          </cell>
          <cell r="N1835">
            <v>0</v>
          </cell>
          <cell r="O1835" t="str">
            <v>Desarmar andamio</v>
          </cell>
          <cell r="S1835">
            <v>0</v>
          </cell>
          <cell r="V1835">
            <v>0</v>
          </cell>
        </row>
        <row r="1836">
          <cell r="B1836">
            <v>5024</v>
          </cell>
          <cell r="C1836">
            <v>10</v>
          </cell>
          <cell r="E1836" t="str">
            <v>Herramienta menor</v>
          </cell>
          <cell r="F1836" t="str">
            <v>gl</v>
          </cell>
          <cell r="G1836">
            <v>0</v>
          </cell>
          <cell r="H1836">
            <v>40000</v>
          </cell>
          <cell r="I1836">
            <v>0</v>
          </cell>
          <cell r="J1836">
            <v>0</v>
          </cell>
          <cell r="M1836">
            <v>0</v>
          </cell>
          <cell r="N1836">
            <v>0</v>
          </cell>
          <cell r="O1836" t="str">
            <v xml:space="preserve">Regresar </v>
          </cell>
          <cell r="S1836">
            <v>0</v>
          </cell>
          <cell r="V1836">
            <v>0</v>
          </cell>
        </row>
        <row r="1837">
          <cell r="E1837" t="str">
            <v/>
          </cell>
          <cell r="F1837" t="str">
            <v/>
          </cell>
          <cell r="G1837">
            <v>0</v>
          </cell>
          <cell r="H1837">
            <v>0</v>
          </cell>
          <cell r="I1837">
            <v>0</v>
          </cell>
          <cell r="J1837">
            <v>0</v>
          </cell>
          <cell r="M1837">
            <v>0</v>
          </cell>
          <cell r="N1837">
            <v>0</v>
          </cell>
          <cell r="O1837" t="str">
            <v>Cargar+retirar sobrante y equipo</v>
          </cell>
          <cell r="S1837">
            <v>0</v>
          </cell>
          <cell r="V1837">
            <v>0</v>
          </cell>
        </row>
        <row r="1838">
          <cell r="E1838" t="str">
            <v/>
          </cell>
          <cell r="F1838" t="str">
            <v/>
          </cell>
          <cell r="G1838">
            <v>0</v>
          </cell>
          <cell r="H1838">
            <v>0</v>
          </cell>
          <cell r="I1838">
            <v>0</v>
          </cell>
          <cell r="J1838">
            <v>0</v>
          </cell>
          <cell r="M1838">
            <v>0</v>
          </cell>
          <cell r="N1838">
            <v>0</v>
          </cell>
          <cell r="O1838" t="str">
            <v>Asear área</v>
          </cell>
          <cell r="S1838">
            <v>0</v>
          </cell>
          <cell r="V1838">
            <v>0</v>
          </cell>
        </row>
        <row r="1839">
          <cell r="E1839" t="str">
            <v/>
          </cell>
          <cell r="F1839" t="str">
            <v/>
          </cell>
          <cell r="G1839">
            <v>0</v>
          </cell>
          <cell r="H1839">
            <v>0</v>
          </cell>
          <cell r="I1839">
            <v>0</v>
          </cell>
          <cell r="J1839">
            <v>0</v>
          </cell>
          <cell r="N1839">
            <v>0</v>
          </cell>
          <cell r="S1839">
            <v>0</v>
          </cell>
          <cell r="V1839">
            <v>0</v>
          </cell>
        </row>
        <row r="1840">
          <cell r="E1840" t="str">
            <v/>
          </cell>
          <cell r="F1840" t="str">
            <v/>
          </cell>
          <cell r="G1840">
            <v>0</v>
          </cell>
          <cell r="H1840">
            <v>0</v>
          </cell>
          <cell r="I1840">
            <v>0</v>
          </cell>
          <cell r="J1840">
            <v>0</v>
          </cell>
          <cell r="N1840">
            <v>0</v>
          </cell>
          <cell r="S1840">
            <v>0</v>
          </cell>
          <cell r="V1840">
            <v>0</v>
          </cell>
        </row>
        <row r="1841">
          <cell r="E1841" t="str">
            <v/>
          </cell>
          <cell r="F1841">
            <v>0</v>
          </cell>
          <cell r="G1841">
            <v>0</v>
          </cell>
          <cell r="H1841">
            <v>0</v>
          </cell>
          <cell r="I1841">
            <v>0</v>
          </cell>
          <cell r="J1841">
            <v>0</v>
          </cell>
          <cell r="N1841">
            <v>0</v>
          </cell>
          <cell r="S1841">
            <v>0</v>
          </cell>
          <cell r="V1841">
            <v>0</v>
          </cell>
        </row>
        <row r="1842">
          <cell r="E1842" t="str">
            <v/>
          </cell>
          <cell r="F1842">
            <v>0</v>
          </cell>
          <cell r="G1842">
            <v>0</v>
          </cell>
          <cell r="H1842">
            <v>0</v>
          </cell>
          <cell r="I1842">
            <v>0</v>
          </cell>
          <cell r="J1842">
            <v>0</v>
          </cell>
          <cell r="N1842">
            <v>0</v>
          </cell>
          <cell r="S1842">
            <v>0</v>
          </cell>
          <cell r="V1842">
            <v>0</v>
          </cell>
        </row>
        <row r="1843">
          <cell r="E1843" t="str">
            <v/>
          </cell>
          <cell r="F1843">
            <v>0</v>
          </cell>
          <cell r="G1843">
            <v>0</v>
          </cell>
          <cell r="H1843">
            <v>0</v>
          </cell>
          <cell r="I1843">
            <v>0</v>
          </cell>
          <cell r="J1843">
            <v>0</v>
          </cell>
          <cell r="N1843">
            <v>0</v>
          </cell>
          <cell r="S1843">
            <v>0</v>
          </cell>
          <cell r="V1843">
            <v>0</v>
          </cell>
        </row>
        <row r="1844">
          <cell r="E1844" t="str">
            <v/>
          </cell>
          <cell r="F1844">
            <v>0</v>
          </cell>
          <cell r="G1844">
            <v>0</v>
          </cell>
          <cell r="H1844">
            <v>0</v>
          </cell>
          <cell r="I1844">
            <v>0</v>
          </cell>
          <cell r="J1844">
            <v>0</v>
          </cell>
          <cell r="N1844">
            <v>0</v>
          </cell>
          <cell r="S1844">
            <v>0</v>
          </cell>
          <cell r="V1844">
            <v>0</v>
          </cell>
        </row>
        <row r="1845">
          <cell r="E1845" t="str">
            <v/>
          </cell>
          <cell r="F1845">
            <v>0</v>
          </cell>
          <cell r="G1845">
            <v>0</v>
          </cell>
          <cell r="H1845">
            <v>0</v>
          </cell>
          <cell r="I1845">
            <v>0</v>
          </cell>
          <cell r="J1845">
            <v>0</v>
          </cell>
          <cell r="N1845">
            <v>0</v>
          </cell>
          <cell r="S1845">
            <v>0</v>
          </cell>
          <cell r="V1845">
            <v>0</v>
          </cell>
        </row>
        <row r="1846">
          <cell r="E1846">
            <v>0</v>
          </cell>
          <cell r="I1846">
            <v>0</v>
          </cell>
          <cell r="J1846">
            <v>0</v>
          </cell>
          <cell r="O1846" t="str">
            <v>Con estos hombres se hace</v>
          </cell>
          <cell r="P1846" t="str">
            <v>DD Oficial</v>
          </cell>
          <cell r="Q1846" t="str">
            <v>DD Ayudante</v>
          </cell>
          <cell r="R1846" t="str">
            <v>DD Operarios</v>
          </cell>
          <cell r="S1846" t="str">
            <v>REND.TAREA m2 / Jnl</v>
          </cell>
          <cell r="T1846" t="str">
            <v>Para un Total de</v>
          </cell>
          <cell r="U1846" t="str">
            <v>La actividad Dura</v>
          </cell>
          <cell r="V1846">
            <v>0</v>
          </cell>
        </row>
        <row r="1847">
          <cell r="B1847" t="str">
            <v>A-1,17</v>
          </cell>
          <cell r="D1847">
            <v>129.80000000000001</v>
          </cell>
          <cell r="E1847" t="str">
            <v>Sum/Inst. Enchape cieloraso volumen externo en triplex cal 12 mm Alpi claro con balance y dilatación "U" de aluminio. No inc. Estructura metálica</v>
          </cell>
          <cell r="F1847" t="str">
            <v>m2</v>
          </cell>
          <cell r="G1847">
            <v>129.80000000000001</v>
          </cell>
          <cell r="H1847">
            <v>284590</v>
          </cell>
          <cell r="I1847">
            <v>36939782</v>
          </cell>
          <cell r="J1847">
            <v>5.2681262724367878E-2</v>
          </cell>
          <cell r="K1847">
            <v>1</v>
          </cell>
          <cell r="L1847">
            <v>284590</v>
          </cell>
          <cell r="O1847" t="b">
            <v>0</v>
          </cell>
          <cell r="P1847">
            <v>0</v>
          </cell>
          <cell r="Q1847">
            <v>0</v>
          </cell>
          <cell r="R1847">
            <v>0</v>
          </cell>
          <cell r="S1847">
            <v>0</v>
          </cell>
          <cell r="T1847">
            <v>0</v>
          </cell>
          <cell r="U1847" t="e">
            <v>#DIV/0!</v>
          </cell>
          <cell r="V1847">
            <v>0</v>
          </cell>
          <cell r="W1847">
            <v>138205.61488242671</v>
          </cell>
          <cell r="X1847">
            <v>103125</v>
          </cell>
          <cell r="Y1847">
            <v>43259.686701087703</v>
          </cell>
          <cell r="Z1847">
            <v>0</v>
          </cell>
          <cell r="AA1847">
            <v>0</v>
          </cell>
          <cell r="AB1847">
            <v>1</v>
          </cell>
        </row>
        <row r="1848">
          <cell r="B1848">
            <v>105.3</v>
          </cell>
          <cell r="D1848">
            <v>0.55381944444444453</v>
          </cell>
          <cell r="E1848" t="str">
            <v>Triplex 12 mm</v>
          </cell>
          <cell r="F1848" t="str">
            <v>Lamina</v>
          </cell>
          <cell r="G1848">
            <v>0.55381944444444453</v>
          </cell>
          <cell r="H1848">
            <v>77200</v>
          </cell>
          <cell r="I1848">
            <v>42754.861111111117</v>
          </cell>
          <cell r="J1848">
            <v>6.0974373669511745E-5</v>
          </cell>
          <cell r="N1848">
            <v>71.885763888888903</v>
          </cell>
          <cell r="O1848" t="str">
            <v>Figurar y amarrar hierro</v>
          </cell>
          <cell r="S1848">
            <v>0</v>
          </cell>
          <cell r="T1848" t="str">
            <v>Jnl hombre</v>
          </cell>
          <cell r="U1848" t="str">
            <v>Dias</v>
          </cell>
          <cell r="V1848">
            <v>7.914473702302624E-3</v>
          </cell>
        </row>
        <row r="1849">
          <cell r="B1849">
            <v>101.9</v>
          </cell>
          <cell r="D1849">
            <v>0.38194444444444448</v>
          </cell>
          <cell r="E1849" t="str">
            <v>Formica ref. 1798</v>
          </cell>
          <cell r="F1849" t="str">
            <v>lamina</v>
          </cell>
          <cell r="G1849">
            <v>0.38194444444444448</v>
          </cell>
          <cell r="H1849">
            <v>90600</v>
          </cell>
          <cell r="I1849">
            <v>34604.166666666672</v>
          </cell>
          <cell r="J1849">
            <v>4.9350350674091158E-5</v>
          </cell>
          <cell r="N1849">
            <v>49.5763888888889</v>
          </cell>
          <cell r="O1849" t="str">
            <v>Encofrar</v>
          </cell>
          <cell r="S1849">
            <v>0</v>
          </cell>
          <cell r="V1849">
            <v>6.4056755174970326E-3</v>
          </cell>
        </row>
        <row r="1850">
          <cell r="B1850">
            <v>103</v>
          </cell>
          <cell r="D1850">
            <v>0.13799999999999998</v>
          </cell>
          <cell r="E1850" t="str">
            <v>Pegante de alta adherencia</v>
          </cell>
          <cell r="F1850" t="str">
            <v>caneca</v>
          </cell>
          <cell r="G1850">
            <v>0.13799999999999998</v>
          </cell>
          <cell r="H1850">
            <v>173000</v>
          </cell>
          <cell r="I1850">
            <v>23873.999999999996</v>
          </cell>
          <cell r="J1850">
            <v>3.4047641815578624E-5</v>
          </cell>
          <cell r="N1850">
            <v>17.912399999999998</v>
          </cell>
          <cell r="O1850" t="str">
            <v>Fundir</v>
          </cell>
          <cell r="S1850">
            <v>0</v>
          </cell>
          <cell r="V1850">
            <v>4.4193839076621059E-3</v>
          </cell>
        </row>
        <row r="1851">
          <cell r="B1851">
            <v>105.4</v>
          </cell>
          <cell r="D1851">
            <v>2.0833333333333335</v>
          </cell>
          <cell r="E1851" t="str">
            <v>Madecanto</v>
          </cell>
          <cell r="F1851" t="str">
            <v>ml</v>
          </cell>
          <cell r="G1851">
            <v>2.0833333333333335</v>
          </cell>
          <cell r="H1851">
            <v>1169.2618102314891</v>
          </cell>
          <cell r="I1851">
            <v>2435.962104648936</v>
          </cell>
          <cell r="J1851">
            <v>3.4740204915560877E-6</v>
          </cell>
          <cell r="N1851">
            <v>270.41666666666669</v>
          </cell>
          <cell r="S1851">
            <v>0</v>
          </cell>
          <cell r="V1851">
            <v>4.5092785980398018E-4</v>
          </cell>
        </row>
        <row r="1852">
          <cell r="B1852">
            <v>103.2</v>
          </cell>
          <cell r="D1852">
            <v>1.6769430000000001</v>
          </cell>
          <cell r="E1852" t="str">
            <v>Perfil Aluminio</v>
          </cell>
          <cell r="F1852" t="str">
            <v>ml</v>
          </cell>
          <cell r="G1852">
            <v>1.6769430000000001</v>
          </cell>
          <cell r="H1852">
            <v>2500</v>
          </cell>
          <cell r="I1852">
            <v>4192.3575000000001</v>
          </cell>
          <cell r="J1852">
            <v>5.9788844149641734E-6</v>
          </cell>
          <cell r="N1852">
            <v>217.66720140000004</v>
          </cell>
          <cell r="S1852">
            <v>0</v>
          </cell>
          <cell r="V1852">
            <v>7.760591970623499E-4</v>
          </cell>
        </row>
        <row r="1853">
          <cell r="B1853">
            <v>105.5</v>
          </cell>
          <cell r="D1853">
            <v>0.38194444444444448</v>
          </cell>
          <cell r="E1853" t="str">
            <v>Balance enchape en formica recuperacion</v>
          </cell>
          <cell r="F1853" t="str">
            <v>Lamina</v>
          </cell>
          <cell r="G1853">
            <v>0.38194444444444448</v>
          </cell>
          <cell r="H1853">
            <v>67950</v>
          </cell>
          <cell r="I1853">
            <v>25953.125000000004</v>
          </cell>
          <cell r="J1853">
            <v>3.7012763005568365E-5</v>
          </cell>
          <cell r="N1853">
            <v>49.5763888888889</v>
          </cell>
          <cell r="P1853">
            <v>0</v>
          </cell>
          <cell r="S1853">
            <v>0</v>
          </cell>
          <cell r="V1853">
            <v>4.8042566381227749E-3</v>
          </cell>
        </row>
        <row r="1854">
          <cell r="B1854">
            <v>104.6</v>
          </cell>
          <cell r="D1854">
            <v>4</v>
          </cell>
          <cell r="E1854" t="str">
            <v>Tornillos</v>
          </cell>
          <cell r="F1854" t="str">
            <v>GLOBAL</v>
          </cell>
          <cell r="G1854">
            <v>4</v>
          </cell>
          <cell r="H1854">
            <v>1000</v>
          </cell>
          <cell r="I1854">
            <v>4000</v>
          </cell>
          <cell r="J1854">
            <v>5.7045558876733905E-6</v>
          </cell>
          <cell r="N1854">
            <v>519.20000000000005</v>
          </cell>
          <cell r="O1854" t="str">
            <v>Proteger área</v>
          </cell>
          <cell r="S1854">
            <v>0</v>
          </cell>
          <cell r="V1854">
            <v>7.4045135422000613E-4</v>
          </cell>
        </row>
        <row r="1855">
          <cell r="B1855">
            <v>104.5</v>
          </cell>
          <cell r="D1855">
            <v>0.11175500000000001</v>
          </cell>
          <cell r="E1855" t="str">
            <v>Thiner</v>
          </cell>
          <cell r="F1855" t="str">
            <v>Botella</v>
          </cell>
          <cell r="G1855">
            <v>0.11175500000000001</v>
          </cell>
          <cell r="H1855">
            <v>3500</v>
          </cell>
          <cell r="I1855">
            <v>391.14250000000004</v>
          </cell>
          <cell r="J1855">
            <v>5.5782356282357226E-7</v>
          </cell>
          <cell r="N1855">
            <v>14.505799000000001</v>
          </cell>
          <cell r="O1855" t="str">
            <v>Replantear</v>
          </cell>
          <cell r="S1855">
            <v>0</v>
          </cell>
          <cell r="V1855">
            <v>7.240549845449969E-5</v>
          </cell>
        </row>
        <row r="1856">
          <cell r="B1856">
            <v>100.6</v>
          </cell>
          <cell r="D1856">
            <v>6</v>
          </cell>
          <cell r="E1856" t="str">
            <v>Carpinteros</v>
          </cell>
          <cell r="F1856" t="str">
            <v>hr</v>
          </cell>
          <cell r="G1856">
            <v>6</v>
          </cell>
          <cell r="H1856">
            <v>4375</v>
          </cell>
          <cell r="I1856">
            <v>26250</v>
          </cell>
          <cell r="J1856">
            <v>3.7436148012856622E-5</v>
          </cell>
          <cell r="M1856" t="str">
            <v>0,17  m2/hr</v>
          </cell>
          <cell r="N1856">
            <v>778.80000000000007</v>
          </cell>
          <cell r="O1856" t="str">
            <v>Trasportar equipo, mats</v>
          </cell>
          <cell r="S1856">
            <v>0</v>
          </cell>
          <cell r="V1856">
            <v>4.8592120120687903E-3</v>
          </cell>
        </row>
        <row r="1857">
          <cell r="B1857">
            <v>100.3</v>
          </cell>
          <cell r="D1857">
            <v>6</v>
          </cell>
          <cell r="E1857" t="str">
            <v>Ayudantes avanzados</v>
          </cell>
          <cell r="F1857" t="str">
            <v>hr</v>
          </cell>
          <cell r="G1857">
            <v>6</v>
          </cell>
          <cell r="H1857">
            <v>2500</v>
          </cell>
          <cell r="I1857">
            <v>15000</v>
          </cell>
          <cell r="J1857">
            <v>2.1392084578775212E-5</v>
          </cell>
          <cell r="M1857" t="str">
            <v>0,17  m2/hr</v>
          </cell>
          <cell r="N1857">
            <v>778.80000000000007</v>
          </cell>
          <cell r="O1857" t="str">
            <v>Armar andamio</v>
          </cell>
          <cell r="S1857">
            <v>0</v>
          </cell>
          <cell r="V1857">
            <v>2.7766925783250232E-3</v>
          </cell>
        </row>
        <row r="1858">
          <cell r="B1858">
            <v>102.5</v>
          </cell>
          <cell r="E1858" t="str">
            <v>Lijadores</v>
          </cell>
          <cell r="F1858" t="str">
            <v>hr</v>
          </cell>
          <cell r="G1858">
            <v>0</v>
          </cell>
          <cell r="H1858">
            <v>2500</v>
          </cell>
          <cell r="I1858">
            <v>0</v>
          </cell>
          <cell r="J1858">
            <v>0</v>
          </cell>
          <cell r="M1858">
            <v>0</v>
          </cell>
          <cell r="N1858">
            <v>0</v>
          </cell>
          <cell r="O1858" t="str">
            <v>Obra previa adic.</v>
          </cell>
          <cell r="S1858">
            <v>0</v>
          </cell>
          <cell r="V1858">
            <v>0</v>
          </cell>
        </row>
        <row r="1859">
          <cell r="B1859">
            <v>102.2</v>
          </cell>
          <cell r="D1859">
            <v>9</v>
          </cell>
          <cell r="E1859" t="str">
            <v>Instaladores</v>
          </cell>
          <cell r="F1859" t="str">
            <v>hr</v>
          </cell>
          <cell r="G1859">
            <v>9</v>
          </cell>
          <cell r="H1859">
            <v>4375</v>
          </cell>
          <cell r="I1859">
            <v>39375</v>
          </cell>
          <cell r="J1859">
            <v>5.6154222019284933E-5</v>
          </cell>
          <cell r="M1859" t="str">
            <v>0,11  m2/hr</v>
          </cell>
          <cell r="N1859">
            <v>1168.2</v>
          </cell>
          <cell r="O1859" t="str">
            <v>Mezclar</v>
          </cell>
          <cell r="S1859">
            <v>0</v>
          </cell>
          <cell r="V1859">
            <v>7.2888180181031846E-3</v>
          </cell>
        </row>
        <row r="1860">
          <cell r="B1860">
            <v>100.4</v>
          </cell>
          <cell r="D1860">
            <v>9</v>
          </cell>
          <cell r="E1860" t="str">
            <v>Ayudantes Instalación</v>
          </cell>
          <cell r="F1860" t="str">
            <v>hr</v>
          </cell>
          <cell r="G1860">
            <v>9</v>
          </cell>
          <cell r="H1860">
            <v>2500</v>
          </cell>
          <cell r="I1860">
            <v>22500</v>
          </cell>
          <cell r="J1860">
            <v>3.2088126868162821E-5</v>
          </cell>
          <cell r="M1860" t="str">
            <v>0,11  m2/hr</v>
          </cell>
          <cell r="N1860">
            <v>1168.2</v>
          </cell>
          <cell r="O1860" t="str">
            <v>Desencofrar</v>
          </cell>
          <cell r="S1860">
            <v>0</v>
          </cell>
          <cell r="V1860">
            <v>4.1650388674875343E-3</v>
          </cell>
        </row>
        <row r="1861">
          <cell r="E1861" t="str">
            <v/>
          </cell>
          <cell r="F1861" t="str">
            <v/>
          </cell>
          <cell r="G1861">
            <v>0</v>
          </cell>
          <cell r="H1861">
            <v>0</v>
          </cell>
          <cell r="I1861">
            <v>0</v>
          </cell>
          <cell r="J1861">
            <v>0</v>
          </cell>
          <cell r="M1861">
            <v>0</v>
          </cell>
          <cell r="N1861">
            <v>0</v>
          </cell>
          <cell r="O1861" t="str">
            <v>Curar</v>
          </cell>
          <cell r="S1861">
            <v>0</v>
          </cell>
          <cell r="V1861">
            <v>0</v>
          </cell>
        </row>
        <row r="1862">
          <cell r="B1862">
            <v>1.4</v>
          </cell>
          <cell r="D1862">
            <v>0.5</v>
          </cell>
          <cell r="E1862" t="str">
            <v>APU Equipo y herramienta de taller</v>
          </cell>
          <cell r="F1862" t="str">
            <v>Hr</v>
          </cell>
          <cell r="G1862">
            <v>0.5</v>
          </cell>
          <cell r="H1862">
            <v>65145</v>
          </cell>
          <cell r="I1862">
            <v>32572.5</v>
          </cell>
          <cell r="J1862">
            <v>4.6452911662810376E-5</v>
          </cell>
          <cell r="M1862" t="str">
            <v>2  m2/Hr</v>
          </cell>
          <cell r="N1862">
            <v>64.900000000000006</v>
          </cell>
          <cell r="O1862" t="str">
            <v>Desarmar andamio</v>
          </cell>
          <cell r="S1862">
            <v>0</v>
          </cell>
          <cell r="V1862">
            <v>6.0295879338327866E-3</v>
          </cell>
        </row>
        <row r="1863">
          <cell r="B1863">
            <v>1.3</v>
          </cell>
          <cell r="D1863">
            <v>0.61754129999999996</v>
          </cell>
          <cell r="E1863" t="str">
            <v>APU Andamios</v>
          </cell>
          <cell r="F1863" t="str">
            <v>Sec/sm</v>
          </cell>
          <cell r="G1863">
            <v>0.61754129999999996</v>
          </cell>
          <cell r="H1863">
            <v>17306.027469074052</v>
          </cell>
          <cell r="I1863">
            <v>10687.186701087699</v>
          </cell>
          <cell r="J1863">
            <v>1.5241413454588647E-5</v>
          </cell>
          <cell r="M1863" t="str">
            <v>1,62  m2/Sec/sm</v>
          </cell>
          <cell r="N1863">
            <v>80.156860739999999</v>
          </cell>
          <cell r="O1863" t="str">
            <v xml:space="preserve">Regresar </v>
          </cell>
          <cell r="S1863">
            <v>0</v>
          </cell>
          <cell r="V1863">
            <v>1.9783354664056063E-3</v>
          </cell>
        </row>
        <row r="1864">
          <cell r="E1864" t="str">
            <v/>
          </cell>
          <cell r="F1864" t="str">
            <v/>
          </cell>
          <cell r="G1864">
            <v>0</v>
          </cell>
          <cell r="H1864">
            <v>0</v>
          </cell>
          <cell r="I1864">
            <v>0</v>
          </cell>
          <cell r="J1864">
            <v>0</v>
          </cell>
          <cell r="M1864">
            <v>0</v>
          </cell>
          <cell r="N1864">
            <v>0</v>
          </cell>
          <cell r="O1864" t="str">
            <v>Cargar+retirar sobrante y equipo</v>
          </cell>
          <cell r="S1864">
            <v>0</v>
          </cell>
          <cell r="V1864">
            <v>0</v>
          </cell>
        </row>
        <row r="1865">
          <cell r="E1865" t="str">
            <v/>
          </cell>
          <cell r="F1865" t="str">
            <v/>
          </cell>
          <cell r="G1865">
            <v>0</v>
          </cell>
          <cell r="H1865">
            <v>0</v>
          </cell>
          <cell r="I1865">
            <v>0</v>
          </cell>
          <cell r="J1865">
            <v>0</v>
          </cell>
          <cell r="M1865">
            <v>0</v>
          </cell>
          <cell r="N1865">
            <v>0</v>
          </cell>
          <cell r="O1865" t="str">
            <v>Asear área</v>
          </cell>
          <cell r="S1865">
            <v>0</v>
          </cell>
          <cell r="V1865">
            <v>0</v>
          </cell>
        </row>
        <row r="1866">
          <cell r="E1866" t="str">
            <v/>
          </cell>
          <cell r="F1866" t="str">
            <v/>
          </cell>
          <cell r="G1866">
            <v>0</v>
          </cell>
          <cell r="H1866">
            <v>0</v>
          </cell>
          <cell r="I1866">
            <v>0</v>
          </cell>
          <cell r="J1866">
            <v>0</v>
          </cell>
          <cell r="N1866">
            <v>0</v>
          </cell>
          <cell r="S1866">
            <v>0</v>
          </cell>
          <cell r="V1866">
            <v>0</v>
          </cell>
        </row>
        <row r="1867">
          <cell r="E1867" t="str">
            <v/>
          </cell>
          <cell r="F1867" t="str">
            <v/>
          </cell>
          <cell r="G1867">
            <v>0</v>
          </cell>
          <cell r="H1867">
            <v>0</v>
          </cell>
          <cell r="I1867">
            <v>0</v>
          </cell>
          <cell r="J1867">
            <v>0</v>
          </cell>
          <cell r="N1867">
            <v>0</v>
          </cell>
          <cell r="S1867">
            <v>0</v>
          </cell>
          <cell r="V1867">
            <v>0</v>
          </cell>
        </row>
        <row r="1868">
          <cell r="E1868" t="str">
            <v/>
          </cell>
          <cell r="F1868">
            <v>0</v>
          </cell>
          <cell r="G1868">
            <v>0</v>
          </cell>
          <cell r="H1868">
            <v>0</v>
          </cell>
          <cell r="I1868">
            <v>0</v>
          </cell>
          <cell r="J1868">
            <v>0</v>
          </cell>
          <cell r="N1868">
            <v>0</v>
          </cell>
          <cell r="S1868">
            <v>0</v>
          </cell>
          <cell r="V1868">
            <v>0</v>
          </cell>
        </row>
        <row r="1869">
          <cell r="E1869" t="str">
            <v/>
          </cell>
          <cell r="F1869">
            <v>0</v>
          </cell>
          <cell r="G1869">
            <v>0</v>
          </cell>
          <cell r="H1869">
            <v>0</v>
          </cell>
          <cell r="I1869">
            <v>0</v>
          </cell>
          <cell r="J1869">
            <v>0</v>
          </cell>
          <cell r="N1869">
            <v>0</v>
          </cell>
          <cell r="S1869">
            <v>0</v>
          </cell>
          <cell r="V1869">
            <v>0</v>
          </cell>
        </row>
        <row r="1870">
          <cell r="E1870" t="str">
            <v/>
          </cell>
          <cell r="F1870">
            <v>0</v>
          </cell>
          <cell r="G1870">
            <v>0</v>
          </cell>
          <cell r="H1870">
            <v>0</v>
          </cell>
          <cell r="I1870">
            <v>0</v>
          </cell>
          <cell r="J1870">
            <v>0</v>
          </cell>
          <cell r="N1870">
            <v>0</v>
          </cell>
          <cell r="S1870">
            <v>0</v>
          </cell>
          <cell r="V1870">
            <v>0</v>
          </cell>
        </row>
        <row r="1871">
          <cell r="E1871" t="str">
            <v/>
          </cell>
          <cell r="F1871">
            <v>0</v>
          </cell>
          <cell r="G1871">
            <v>0</v>
          </cell>
          <cell r="H1871">
            <v>0</v>
          </cell>
          <cell r="I1871">
            <v>0</v>
          </cell>
          <cell r="J1871">
            <v>0</v>
          </cell>
          <cell r="N1871">
            <v>0</v>
          </cell>
          <cell r="S1871">
            <v>0</v>
          </cell>
          <cell r="V1871">
            <v>0</v>
          </cell>
        </row>
        <row r="1872">
          <cell r="E1872" t="str">
            <v/>
          </cell>
          <cell r="F1872">
            <v>0</v>
          </cell>
          <cell r="G1872">
            <v>0</v>
          </cell>
          <cell r="H1872">
            <v>0</v>
          </cell>
          <cell r="I1872">
            <v>0</v>
          </cell>
          <cell r="J1872">
            <v>0</v>
          </cell>
          <cell r="N1872">
            <v>0</v>
          </cell>
          <cell r="S1872">
            <v>0</v>
          </cell>
          <cell r="V1872">
            <v>0</v>
          </cell>
        </row>
        <row r="1873">
          <cell r="E1873">
            <v>0</v>
          </cell>
          <cell r="I1873">
            <v>0</v>
          </cell>
          <cell r="J1873">
            <v>0</v>
          </cell>
          <cell r="O1873" t="str">
            <v>Con estos hombres se hace</v>
          </cell>
          <cell r="P1873" t="str">
            <v>DD Oficial</v>
          </cell>
          <cell r="Q1873" t="str">
            <v>DD Ayudante</v>
          </cell>
          <cell r="R1873" t="str">
            <v>DD Operarios</v>
          </cell>
          <cell r="S1873" t="str">
            <v>REND.TAREA m2 / Jnl</v>
          </cell>
          <cell r="T1873" t="str">
            <v>Para un Total de</v>
          </cell>
          <cell r="U1873" t="str">
            <v>La actividad Dura</v>
          </cell>
          <cell r="V1873">
            <v>0</v>
          </cell>
        </row>
        <row r="1874">
          <cell r="B1874" t="str">
            <v>A-1,18</v>
          </cell>
          <cell r="D1874">
            <v>144.5</v>
          </cell>
          <cell r="E1874" t="str">
            <v>Desmonte y reinstalacion de enchape en triplex cal 18 y fórmica alpi oscuro ya instalado para otros trabajos de contratistas</v>
          </cell>
          <cell r="F1874" t="str">
            <v>m2</v>
          </cell>
          <cell r="G1874">
            <v>144.5</v>
          </cell>
          <cell r="H1874">
            <v>41330</v>
          </cell>
          <cell r="I1874">
            <v>5972185</v>
          </cell>
          <cell r="J1874">
            <v>8.5171657760061761E-3</v>
          </cell>
          <cell r="K1874">
            <v>1</v>
          </cell>
          <cell r="L1874">
            <v>41330</v>
          </cell>
          <cell r="O1874" t="b">
            <v>0</v>
          </cell>
          <cell r="P1874">
            <v>0</v>
          </cell>
          <cell r="Q1874">
            <v>0</v>
          </cell>
          <cell r="R1874">
            <v>0</v>
          </cell>
          <cell r="S1874">
            <v>0</v>
          </cell>
          <cell r="T1874">
            <v>0</v>
          </cell>
          <cell r="U1874" t="e">
            <v>#DIV/0!</v>
          </cell>
          <cell r="V1874">
            <v>0</v>
          </cell>
          <cell r="W1874">
            <v>0</v>
          </cell>
          <cell r="X1874">
            <v>13750</v>
          </cell>
          <cell r="Y1874">
            <v>27589.55468401164</v>
          </cell>
          <cell r="Z1874">
            <v>0</v>
          </cell>
          <cell r="AA1874">
            <v>0</v>
          </cell>
          <cell r="AB1874">
            <v>1</v>
          </cell>
        </row>
        <row r="1875">
          <cell r="E1875" t="str">
            <v/>
          </cell>
          <cell r="F1875" t="str">
            <v/>
          </cell>
          <cell r="G1875">
            <v>0</v>
          </cell>
          <cell r="H1875">
            <v>0</v>
          </cell>
          <cell r="I1875">
            <v>0</v>
          </cell>
          <cell r="J1875">
            <v>0</v>
          </cell>
          <cell r="N1875">
            <v>0</v>
          </cell>
          <cell r="O1875" t="str">
            <v>Figurar y amarrar hierro</v>
          </cell>
          <cell r="S1875">
            <v>0</v>
          </cell>
          <cell r="T1875" t="str">
            <v>Jnl hombre</v>
          </cell>
          <cell r="U1875" t="str">
            <v>Dias</v>
          </cell>
          <cell r="V1875">
            <v>0</v>
          </cell>
        </row>
        <row r="1876">
          <cell r="E1876" t="str">
            <v/>
          </cell>
          <cell r="F1876" t="str">
            <v/>
          </cell>
          <cell r="G1876">
            <v>0</v>
          </cell>
          <cell r="H1876">
            <v>0</v>
          </cell>
          <cell r="I1876">
            <v>0</v>
          </cell>
          <cell r="J1876">
            <v>0</v>
          </cell>
          <cell r="N1876">
            <v>0</v>
          </cell>
          <cell r="O1876" t="str">
            <v>Encofrar</v>
          </cell>
          <cell r="S1876">
            <v>0</v>
          </cell>
          <cell r="V1876">
            <v>0</v>
          </cell>
        </row>
        <row r="1877">
          <cell r="E1877" t="str">
            <v/>
          </cell>
          <cell r="F1877" t="str">
            <v/>
          </cell>
          <cell r="G1877">
            <v>0</v>
          </cell>
          <cell r="H1877">
            <v>0</v>
          </cell>
          <cell r="I1877">
            <v>0</v>
          </cell>
          <cell r="J1877">
            <v>0</v>
          </cell>
          <cell r="N1877">
            <v>0</v>
          </cell>
          <cell r="O1877" t="str">
            <v>Fundir</v>
          </cell>
          <cell r="S1877">
            <v>0</v>
          </cell>
          <cell r="V1877">
            <v>0</v>
          </cell>
        </row>
        <row r="1878">
          <cell r="E1878" t="str">
            <v/>
          </cell>
          <cell r="F1878" t="str">
            <v/>
          </cell>
          <cell r="G1878">
            <v>0</v>
          </cell>
          <cell r="H1878">
            <v>0</v>
          </cell>
          <cell r="I1878">
            <v>0</v>
          </cell>
          <cell r="J1878">
            <v>0</v>
          </cell>
          <cell r="N1878">
            <v>0</v>
          </cell>
          <cell r="S1878">
            <v>0</v>
          </cell>
          <cell r="V1878">
            <v>0</v>
          </cell>
        </row>
        <row r="1879">
          <cell r="E1879" t="str">
            <v/>
          </cell>
          <cell r="F1879" t="str">
            <v/>
          </cell>
          <cell r="G1879">
            <v>0</v>
          </cell>
          <cell r="H1879">
            <v>0</v>
          </cell>
          <cell r="I1879">
            <v>0</v>
          </cell>
          <cell r="J1879">
            <v>0</v>
          </cell>
          <cell r="N1879">
            <v>0</v>
          </cell>
          <cell r="S1879">
            <v>0</v>
          </cell>
          <cell r="V1879">
            <v>0</v>
          </cell>
        </row>
        <row r="1880">
          <cell r="E1880" t="str">
            <v/>
          </cell>
          <cell r="F1880" t="str">
            <v/>
          </cell>
          <cell r="G1880">
            <v>0</v>
          </cell>
          <cell r="H1880">
            <v>0</v>
          </cell>
          <cell r="I1880">
            <v>0</v>
          </cell>
          <cell r="J1880">
            <v>0</v>
          </cell>
          <cell r="N1880">
            <v>0</v>
          </cell>
          <cell r="P1880">
            <v>0</v>
          </cell>
          <cell r="S1880">
            <v>0</v>
          </cell>
          <cell r="V1880">
            <v>0</v>
          </cell>
        </row>
        <row r="1881">
          <cell r="E1881" t="str">
            <v/>
          </cell>
          <cell r="F1881" t="str">
            <v/>
          </cell>
          <cell r="G1881">
            <v>0</v>
          </cell>
          <cell r="H1881">
            <v>0</v>
          </cell>
          <cell r="I1881">
            <v>0</v>
          </cell>
          <cell r="J1881">
            <v>0</v>
          </cell>
          <cell r="N1881">
            <v>0</v>
          </cell>
          <cell r="O1881" t="str">
            <v>Proteger área</v>
          </cell>
          <cell r="S1881">
            <v>0</v>
          </cell>
          <cell r="V1881">
            <v>0</v>
          </cell>
        </row>
        <row r="1882">
          <cell r="E1882" t="str">
            <v/>
          </cell>
          <cell r="F1882" t="str">
            <v/>
          </cell>
          <cell r="G1882">
            <v>0</v>
          </cell>
          <cell r="H1882">
            <v>0</v>
          </cell>
          <cell r="I1882">
            <v>0</v>
          </cell>
          <cell r="J1882">
            <v>0</v>
          </cell>
          <cell r="N1882">
            <v>0</v>
          </cell>
          <cell r="O1882" t="str">
            <v>Replantear</v>
          </cell>
          <cell r="S1882">
            <v>0</v>
          </cell>
          <cell r="V1882">
            <v>0</v>
          </cell>
        </row>
        <row r="1883">
          <cell r="B1883">
            <v>100.6</v>
          </cell>
          <cell r="D1883">
            <v>1</v>
          </cell>
          <cell r="E1883" t="str">
            <v>Carpinteros</v>
          </cell>
          <cell r="F1883" t="str">
            <v>hr</v>
          </cell>
          <cell r="G1883">
            <v>1</v>
          </cell>
          <cell r="H1883">
            <v>4375</v>
          </cell>
          <cell r="I1883">
            <v>4375</v>
          </cell>
          <cell r="J1883">
            <v>6.2393580021427706E-6</v>
          </cell>
          <cell r="M1883" t="str">
            <v>1  m2/hr</v>
          </cell>
          <cell r="N1883">
            <v>144.5</v>
          </cell>
          <cell r="O1883" t="str">
            <v>Trasportar equipo, mats</v>
          </cell>
          <cell r="S1883">
            <v>0</v>
          </cell>
          <cell r="V1883">
            <v>9.0158723130963033E-4</v>
          </cell>
        </row>
        <row r="1884">
          <cell r="B1884">
            <v>100.3</v>
          </cell>
          <cell r="D1884">
            <v>1</v>
          </cell>
          <cell r="E1884" t="str">
            <v>Ayudantes avanzados</v>
          </cell>
          <cell r="F1884" t="str">
            <v>hr</v>
          </cell>
          <cell r="G1884">
            <v>1</v>
          </cell>
          <cell r="H1884">
            <v>2500</v>
          </cell>
          <cell r="I1884">
            <v>2500</v>
          </cell>
          <cell r="J1884">
            <v>3.5653474297958687E-6</v>
          </cell>
          <cell r="M1884" t="str">
            <v>1  m2/hr</v>
          </cell>
          <cell r="N1884">
            <v>144.5</v>
          </cell>
          <cell r="O1884" t="str">
            <v>Armar andamio</v>
          </cell>
          <cell r="S1884">
            <v>0</v>
          </cell>
          <cell r="V1884">
            <v>5.15192703605503E-4</v>
          </cell>
        </row>
        <row r="1885">
          <cell r="B1885">
            <v>102.5</v>
          </cell>
          <cell r="E1885" t="str">
            <v>Lijadores</v>
          </cell>
          <cell r="F1885" t="str">
            <v>hr</v>
          </cell>
          <cell r="G1885">
            <v>0</v>
          </cell>
          <cell r="H1885">
            <v>2500</v>
          </cell>
          <cell r="I1885">
            <v>0</v>
          </cell>
          <cell r="J1885">
            <v>0</v>
          </cell>
          <cell r="M1885">
            <v>0</v>
          </cell>
          <cell r="N1885">
            <v>0</v>
          </cell>
          <cell r="O1885" t="str">
            <v>Obra previa adic.</v>
          </cell>
          <cell r="S1885">
            <v>0</v>
          </cell>
          <cell r="V1885">
            <v>0</v>
          </cell>
        </row>
        <row r="1886">
          <cell r="B1886">
            <v>102.2</v>
          </cell>
          <cell r="D1886">
            <v>1</v>
          </cell>
          <cell r="E1886" t="str">
            <v>Instaladores</v>
          </cell>
          <cell r="F1886" t="str">
            <v>hr</v>
          </cell>
          <cell r="G1886">
            <v>1</v>
          </cell>
          <cell r="H1886">
            <v>4375</v>
          </cell>
          <cell r="I1886">
            <v>4375</v>
          </cell>
          <cell r="J1886">
            <v>6.2393580021427706E-6</v>
          </cell>
          <cell r="M1886" t="str">
            <v>1  m2/hr</v>
          </cell>
          <cell r="N1886">
            <v>144.5</v>
          </cell>
          <cell r="O1886" t="str">
            <v>Mezclar</v>
          </cell>
          <cell r="S1886">
            <v>0</v>
          </cell>
          <cell r="V1886">
            <v>9.0158723130963033E-4</v>
          </cell>
        </row>
        <row r="1887">
          <cell r="B1887">
            <v>100.4</v>
          </cell>
          <cell r="D1887">
            <v>1</v>
          </cell>
          <cell r="E1887" t="str">
            <v>Ayudantes Instalación</v>
          </cell>
          <cell r="F1887" t="str">
            <v>hr</v>
          </cell>
          <cell r="G1887">
            <v>1</v>
          </cell>
          <cell r="H1887">
            <v>2500</v>
          </cell>
          <cell r="I1887">
            <v>2500</v>
          </cell>
          <cell r="J1887">
            <v>3.5653474297958687E-6</v>
          </cell>
          <cell r="M1887" t="str">
            <v>1  m2/hr</v>
          </cell>
          <cell r="N1887">
            <v>144.5</v>
          </cell>
          <cell r="O1887" t="str">
            <v>Desencofrar</v>
          </cell>
          <cell r="S1887">
            <v>0</v>
          </cell>
          <cell r="V1887">
            <v>5.15192703605503E-4</v>
          </cell>
        </row>
        <row r="1888">
          <cell r="E1888" t="str">
            <v/>
          </cell>
          <cell r="F1888" t="str">
            <v/>
          </cell>
          <cell r="G1888">
            <v>0</v>
          </cell>
          <cell r="H1888">
            <v>0</v>
          </cell>
          <cell r="I1888">
            <v>0</v>
          </cell>
          <cell r="J1888">
            <v>0</v>
          </cell>
          <cell r="M1888">
            <v>0</v>
          </cell>
          <cell r="N1888">
            <v>0</v>
          </cell>
          <cell r="O1888" t="str">
            <v>Curar</v>
          </cell>
          <cell r="S1888">
            <v>0</v>
          </cell>
          <cell r="V1888">
            <v>0</v>
          </cell>
        </row>
        <row r="1889">
          <cell r="B1889">
            <v>5024</v>
          </cell>
          <cell r="D1889">
            <v>0.1</v>
          </cell>
          <cell r="E1889" t="str">
            <v>Herramienta menor</v>
          </cell>
          <cell r="F1889" t="str">
            <v>gl</v>
          </cell>
          <cell r="G1889">
            <v>0.1</v>
          </cell>
          <cell r="H1889">
            <v>40000</v>
          </cell>
          <cell r="I1889">
            <v>4000</v>
          </cell>
          <cell r="J1889">
            <v>5.7045558876733905E-6</v>
          </cell>
          <cell r="M1889" t="str">
            <v>10  m2/gl</v>
          </cell>
          <cell r="N1889">
            <v>14.450000000000001</v>
          </cell>
          <cell r="O1889" t="str">
            <v>Desarmar andamio</v>
          </cell>
          <cell r="S1889">
            <v>0</v>
          </cell>
          <cell r="V1889">
            <v>8.2430832576880489E-4</v>
          </cell>
        </row>
        <row r="1890">
          <cell r="B1890">
            <v>1.3</v>
          </cell>
          <cell r="C1890">
            <v>288</v>
          </cell>
          <cell r="D1890">
            <v>1.3630831643001999</v>
          </cell>
          <cell r="E1890" t="str">
            <v>APU Andamios</v>
          </cell>
          <cell r="F1890" t="str">
            <v>Sec/sm</v>
          </cell>
          <cell r="G1890">
            <v>1.3630831643001999</v>
          </cell>
          <cell r="H1890">
            <v>17306.027469074052</v>
          </cell>
          <cell r="I1890">
            <v>23589.55468401164</v>
          </cell>
          <cell r="J1890">
            <v>3.3641983265067998E-5</v>
          </cell>
          <cell r="M1890" t="str">
            <v>0,73  m2/Sec/sm</v>
          </cell>
          <cell r="N1890">
            <v>196.9655172413789</v>
          </cell>
          <cell r="O1890" t="str">
            <v xml:space="preserve">Regresar </v>
          </cell>
          <cell r="S1890">
            <v>0</v>
          </cell>
          <cell r="V1890">
            <v>4.8612665818023254E-3</v>
          </cell>
        </row>
        <row r="1891">
          <cell r="E1891" t="str">
            <v/>
          </cell>
          <cell r="F1891" t="str">
            <v/>
          </cell>
          <cell r="G1891">
            <v>0</v>
          </cell>
          <cell r="H1891">
            <v>0</v>
          </cell>
          <cell r="I1891">
            <v>0</v>
          </cell>
          <cell r="J1891">
            <v>0</v>
          </cell>
          <cell r="M1891">
            <v>0</v>
          </cell>
          <cell r="N1891">
            <v>0</v>
          </cell>
          <cell r="O1891" t="str">
            <v>Cargar+retirar sobrante y equipo</v>
          </cell>
          <cell r="S1891">
            <v>0</v>
          </cell>
          <cell r="V1891">
            <v>0</v>
          </cell>
        </row>
        <row r="1892">
          <cell r="E1892" t="str">
            <v/>
          </cell>
          <cell r="F1892" t="str">
            <v/>
          </cell>
          <cell r="G1892">
            <v>0</v>
          </cell>
          <cell r="H1892">
            <v>0</v>
          </cell>
          <cell r="I1892">
            <v>0</v>
          </cell>
          <cell r="J1892">
            <v>0</v>
          </cell>
          <cell r="M1892">
            <v>0</v>
          </cell>
          <cell r="N1892">
            <v>0</v>
          </cell>
          <cell r="O1892" t="str">
            <v>Asear área</v>
          </cell>
          <cell r="S1892">
            <v>0</v>
          </cell>
          <cell r="V1892">
            <v>0</v>
          </cell>
        </row>
        <row r="1893">
          <cell r="E1893" t="str">
            <v/>
          </cell>
          <cell r="F1893" t="str">
            <v/>
          </cell>
          <cell r="G1893">
            <v>0</v>
          </cell>
          <cell r="H1893">
            <v>0</v>
          </cell>
          <cell r="I1893">
            <v>0</v>
          </cell>
          <cell r="J1893">
            <v>0</v>
          </cell>
          <cell r="N1893">
            <v>0</v>
          </cell>
          <cell r="S1893">
            <v>0</v>
          </cell>
          <cell r="V1893">
            <v>0</v>
          </cell>
        </row>
        <row r="1894">
          <cell r="E1894" t="str">
            <v/>
          </cell>
          <cell r="F1894" t="str">
            <v/>
          </cell>
          <cell r="G1894">
            <v>0</v>
          </cell>
          <cell r="H1894">
            <v>0</v>
          </cell>
          <cell r="I1894">
            <v>0</v>
          </cell>
          <cell r="J1894">
            <v>0</v>
          </cell>
          <cell r="N1894">
            <v>0</v>
          </cell>
          <cell r="S1894">
            <v>0</v>
          </cell>
          <cell r="V1894">
            <v>0</v>
          </cell>
        </row>
        <row r="1895">
          <cell r="E1895" t="str">
            <v/>
          </cell>
          <cell r="F1895">
            <v>0</v>
          </cell>
          <cell r="G1895">
            <v>0</v>
          </cell>
          <cell r="H1895">
            <v>0</v>
          </cell>
          <cell r="I1895">
            <v>0</v>
          </cell>
          <cell r="J1895">
            <v>0</v>
          </cell>
          <cell r="N1895">
            <v>0</v>
          </cell>
          <cell r="S1895">
            <v>0</v>
          </cell>
          <cell r="V1895">
            <v>0</v>
          </cell>
        </row>
        <row r="1896">
          <cell r="E1896" t="str">
            <v/>
          </cell>
          <cell r="F1896">
            <v>0</v>
          </cell>
          <cell r="G1896">
            <v>0</v>
          </cell>
          <cell r="H1896">
            <v>0</v>
          </cell>
          <cell r="I1896">
            <v>0</v>
          </cell>
          <cell r="J1896">
            <v>0</v>
          </cell>
          <cell r="N1896">
            <v>0</v>
          </cell>
          <cell r="S1896">
            <v>0</v>
          </cell>
          <cell r="V1896">
            <v>0</v>
          </cell>
        </row>
        <row r="1897">
          <cell r="E1897" t="str">
            <v/>
          </cell>
          <cell r="F1897">
            <v>0</v>
          </cell>
          <cell r="G1897">
            <v>0</v>
          </cell>
          <cell r="H1897">
            <v>0</v>
          </cell>
          <cell r="I1897">
            <v>0</v>
          </cell>
          <cell r="J1897">
            <v>0</v>
          </cell>
          <cell r="N1897">
            <v>0</v>
          </cell>
          <cell r="S1897">
            <v>0</v>
          </cell>
          <cell r="V1897">
            <v>0</v>
          </cell>
        </row>
        <row r="1898">
          <cell r="E1898" t="str">
            <v/>
          </cell>
          <cell r="F1898">
            <v>0</v>
          </cell>
          <cell r="G1898">
            <v>0</v>
          </cell>
          <cell r="H1898">
            <v>0</v>
          </cell>
          <cell r="I1898">
            <v>0</v>
          </cell>
          <cell r="J1898">
            <v>0</v>
          </cell>
          <cell r="N1898">
            <v>0</v>
          </cell>
          <cell r="S1898">
            <v>0</v>
          </cell>
          <cell r="V1898">
            <v>0</v>
          </cell>
        </row>
        <row r="1899">
          <cell r="E1899" t="str">
            <v/>
          </cell>
          <cell r="F1899">
            <v>0</v>
          </cell>
          <cell r="G1899">
            <v>0</v>
          </cell>
          <cell r="H1899">
            <v>0</v>
          </cell>
          <cell r="I1899">
            <v>0</v>
          </cell>
          <cell r="J1899">
            <v>0</v>
          </cell>
          <cell r="N1899">
            <v>0</v>
          </cell>
          <cell r="S1899">
            <v>0</v>
          </cell>
          <cell r="V1899">
            <v>0</v>
          </cell>
        </row>
        <row r="1900">
          <cell r="E1900">
            <v>0</v>
          </cell>
          <cell r="I1900">
            <v>0</v>
          </cell>
          <cell r="J1900">
            <v>0</v>
          </cell>
          <cell r="O1900" t="str">
            <v>Con estos hombres se hace</v>
          </cell>
          <cell r="P1900" t="str">
            <v>DD Oficial</v>
          </cell>
          <cell r="Q1900" t="str">
            <v>DD Ayudante</v>
          </cell>
          <cell r="R1900" t="str">
            <v>DD Operarios</v>
          </cell>
          <cell r="S1900" t="str">
            <v>REND.TAREA m2 / Jnl</v>
          </cell>
          <cell r="T1900" t="str">
            <v>Para un Total de</v>
          </cell>
          <cell r="U1900" t="str">
            <v>La actividad Dura</v>
          </cell>
          <cell r="V1900">
            <v>0</v>
          </cell>
        </row>
        <row r="1901">
          <cell r="B1901" t="str">
            <v>A-1,19</v>
          </cell>
          <cell r="D1901">
            <v>13.6</v>
          </cell>
          <cell r="E1901" t="str">
            <v>Sum/Inst. Realces de muros en madera (p.ej: muros falsos sobre canaletas) para enchapes en triplex y fórmica</v>
          </cell>
          <cell r="F1901" t="str">
            <v>m2</v>
          </cell>
          <cell r="G1901">
            <v>13.6</v>
          </cell>
          <cell r="H1901">
            <v>76890</v>
          </cell>
          <cell r="I1901">
            <v>1045704</v>
          </cell>
          <cell r="J1901">
            <v>1.4913192274909038E-3</v>
          </cell>
          <cell r="K1901">
            <v>1</v>
          </cell>
          <cell r="L1901">
            <v>76890</v>
          </cell>
          <cell r="O1901" t="b">
            <v>0</v>
          </cell>
          <cell r="P1901">
            <v>0</v>
          </cell>
          <cell r="Q1901">
            <v>0</v>
          </cell>
          <cell r="R1901">
            <v>0</v>
          </cell>
          <cell r="S1901">
            <v>0</v>
          </cell>
          <cell r="T1901">
            <v>0</v>
          </cell>
          <cell r="U1901" t="e">
            <v>#DIV/0!</v>
          </cell>
          <cell r="V1901">
            <v>0</v>
          </cell>
          <cell r="W1901">
            <v>47083.333333333343</v>
          </cell>
          <cell r="X1901">
            <v>13750</v>
          </cell>
          <cell r="Y1901">
            <v>16058.265148386427</v>
          </cell>
          <cell r="Z1901">
            <v>0</v>
          </cell>
          <cell r="AA1901">
            <v>0</v>
          </cell>
          <cell r="AB1901">
            <v>1</v>
          </cell>
        </row>
        <row r="1902">
          <cell r="B1902">
            <v>105.6</v>
          </cell>
          <cell r="D1902">
            <v>4.1000000000000005</v>
          </cell>
          <cell r="E1902" t="str">
            <v>Repisa madera seca en secadora</v>
          </cell>
          <cell r="F1902" t="str">
            <v>ml</v>
          </cell>
          <cell r="G1902">
            <v>4.1000000000000005</v>
          </cell>
          <cell r="H1902">
            <v>9166.6666666666679</v>
          </cell>
          <cell r="I1902">
            <v>37583.333333333343</v>
          </cell>
          <cell r="J1902">
            <v>5.3599056361264573E-5</v>
          </cell>
          <cell r="N1902">
            <v>55.760000000000005</v>
          </cell>
          <cell r="O1902" t="str">
            <v>Figurar y amarrar hierro</v>
          </cell>
          <cell r="S1902">
            <v>0</v>
          </cell>
          <cell r="T1902" t="str">
            <v>Jnl hombre</v>
          </cell>
          <cell r="U1902" t="str">
            <v>Dias</v>
          </cell>
          <cell r="V1902">
            <v>7.2894716651319817E-4</v>
          </cell>
        </row>
        <row r="1903">
          <cell r="B1903">
            <v>100.2</v>
          </cell>
          <cell r="D1903">
            <v>2</v>
          </cell>
          <cell r="E1903" t="str">
            <v>Anclajes de expansion</v>
          </cell>
          <cell r="F1903" t="str">
            <v>GLOBAL</v>
          </cell>
          <cell r="G1903">
            <v>2</v>
          </cell>
          <cell r="H1903">
            <v>4000</v>
          </cell>
          <cell r="I1903">
            <v>8000</v>
          </cell>
          <cell r="J1903">
            <v>1.1409111775346781E-5</v>
          </cell>
          <cell r="N1903">
            <v>27.2</v>
          </cell>
          <cell r="O1903" t="str">
            <v>Encofrar</v>
          </cell>
          <cell r="S1903">
            <v>0</v>
          </cell>
          <cell r="V1903">
            <v>1.5516392014471622E-4</v>
          </cell>
        </row>
        <row r="1904">
          <cell r="B1904">
            <v>104.6</v>
          </cell>
          <cell r="D1904">
            <v>1.5</v>
          </cell>
          <cell r="E1904" t="str">
            <v>Tornillos</v>
          </cell>
          <cell r="F1904" t="str">
            <v>GLOBAL</v>
          </cell>
          <cell r="G1904">
            <v>1.5</v>
          </cell>
          <cell r="H1904">
            <v>1000</v>
          </cell>
          <cell r="I1904">
            <v>1500</v>
          </cell>
          <cell r="J1904">
            <v>2.1392084578775213E-6</v>
          </cell>
          <cell r="N1904">
            <v>20.399999999999999</v>
          </cell>
          <cell r="O1904" t="str">
            <v>Fundir</v>
          </cell>
          <cell r="S1904">
            <v>0</v>
          </cell>
          <cell r="V1904">
            <v>2.9093235027134291E-5</v>
          </cell>
        </row>
        <row r="1905">
          <cell r="E1905" t="str">
            <v/>
          </cell>
          <cell r="F1905" t="str">
            <v/>
          </cell>
          <cell r="G1905">
            <v>0</v>
          </cell>
          <cell r="H1905">
            <v>0</v>
          </cell>
          <cell r="I1905">
            <v>0</v>
          </cell>
          <cell r="J1905">
            <v>0</v>
          </cell>
          <cell r="N1905">
            <v>0</v>
          </cell>
          <cell r="S1905">
            <v>0</v>
          </cell>
          <cell r="V1905">
            <v>0</v>
          </cell>
        </row>
        <row r="1906">
          <cell r="E1906" t="str">
            <v/>
          </cell>
          <cell r="F1906" t="str">
            <v/>
          </cell>
          <cell r="G1906">
            <v>0</v>
          </cell>
          <cell r="H1906">
            <v>0</v>
          </cell>
          <cell r="I1906">
            <v>0</v>
          </cell>
          <cell r="J1906">
            <v>0</v>
          </cell>
          <cell r="N1906">
            <v>0</v>
          </cell>
          <cell r="S1906">
            <v>0</v>
          </cell>
          <cell r="V1906">
            <v>0</v>
          </cell>
        </row>
        <row r="1907">
          <cell r="E1907" t="str">
            <v/>
          </cell>
          <cell r="F1907" t="str">
            <v/>
          </cell>
          <cell r="G1907">
            <v>0</v>
          </cell>
          <cell r="H1907">
            <v>0</v>
          </cell>
          <cell r="I1907">
            <v>0</v>
          </cell>
          <cell r="J1907">
            <v>0</v>
          </cell>
          <cell r="N1907">
            <v>0</v>
          </cell>
          <cell r="P1907">
            <v>0</v>
          </cell>
          <cell r="S1907">
            <v>0</v>
          </cell>
          <cell r="V1907">
            <v>0</v>
          </cell>
        </row>
        <row r="1908">
          <cell r="E1908" t="str">
            <v/>
          </cell>
          <cell r="F1908" t="str">
            <v/>
          </cell>
          <cell r="G1908">
            <v>0</v>
          </cell>
          <cell r="H1908">
            <v>0</v>
          </cell>
          <cell r="I1908">
            <v>0</v>
          </cell>
          <cell r="J1908">
            <v>0</v>
          </cell>
          <cell r="N1908">
            <v>0</v>
          </cell>
          <cell r="O1908" t="str">
            <v>Proteger área</v>
          </cell>
          <cell r="S1908">
            <v>0</v>
          </cell>
          <cell r="V1908">
            <v>0</v>
          </cell>
        </row>
        <row r="1909">
          <cell r="E1909" t="str">
            <v/>
          </cell>
          <cell r="F1909" t="str">
            <v/>
          </cell>
          <cell r="G1909">
            <v>0</v>
          </cell>
          <cell r="H1909">
            <v>0</v>
          </cell>
          <cell r="I1909">
            <v>0</v>
          </cell>
          <cell r="J1909">
            <v>0</v>
          </cell>
          <cell r="N1909">
            <v>0</v>
          </cell>
          <cell r="O1909" t="str">
            <v>Replantear</v>
          </cell>
          <cell r="S1909">
            <v>0</v>
          </cell>
          <cell r="V1909">
            <v>0</v>
          </cell>
        </row>
        <row r="1910">
          <cell r="B1910">
            <v>100.6</v>
          </cell>
          <cell r="D1910">
            <v>1</v>
          </cell>
          <cell r="E1910" t="str">
            <v>Carpinteros</v>
          </cell>
          <cell r="F1910" t="str">
            <v>hr</v>
          </cell>
          <cell r="G1910">
            <v>1</v>
          </cell>
          <cell r="H1910">
            <v>4375</v>
          </cell>
          <cell r="I1910">
            <v>4375</v>
          </cell>
          <cell r="J1910">
            <v>6.2393580021427706E-6</v>
          </cell>
          <cell r="M1910" t="str">
            <v>1  m2/hr</v>
          </cell>
          <cell r="N1910">
            <v>13.6</v>
          </cell>
          <cell r="O1910" t="str">
            <v>Trasportar equipo, mats</v>
          </cell>
          <cell r="S1910">
            <v>0</v>
          </cell>
          <cell r="V1910">
            <v>8.4855268829141673E-5</v>
          </cell>
        </row>
        <row r="1911">
          <cell r="B1911">
            <v>100.3</v>
          </cell>
          <cell r="D1911">
            <v>1</v>
          </cell>
          <cell r="E1911" t="str">
            <v>Ayudantes avanzados</v>
          </cell>
          <cell r="F1911" t="str">
            <v>hr</v>
          </cell>
          <cell r="G1911">
            <v>1</v>
          </cell>
          <cell r="H1911">
            <v>2500</v>
          </cell>
          <cell r="I1911">
            <v>2500</v>
          </cell>
          <cell r="J1911">
            <v>3.5653474297958687E-6</v>
          </cell>
          <cell r="M1911" t="str">
            <v>1  m2/hr</v>
          </cell>
          <cell r="N1911">
            <v>13.6</v>
          </cell>
          <cell r="O1911" t="str">
            <v>Armar andamio</v>
          </cell>
          <cell r="S1911">
            <v>0</v>
          </cell>
          <cell r="V1911">
            <v>4.8488725045223818E-5</v>
          </cell>
        </row>
        <row r="1912">
          <cell r="B1912">
            <v>102.5</v>
          </cell>
          <cell r="E1912" t="str">
            <v>Lijadores</v>
          </cell>
          <cell r="F1912" t="str">
            <v>hr</v>
          </cell>
          <cell r="G1912">
            <v>0</v>
          </cell>
          <cell r="H1912">
            <v>2500</v>
          </cell>
          <cell r="I1912">
            <v>0</v>
          </cell>
          <cell r="J1912">
            <v>0</v>
          </cell>
          <cell r="M1912">
            <v>0</v>
          </cell>
          <cell r="N1912">
            <v>0</v>
          </cell>
          <cell r="O1912" t="str">
            <v>Obra previa adic.</v>
          </cell>
          <cell r="S1912">
            <v>0</v>
          </cell>
          <cell r="V1912">
            <v>0</v>
          </cell>
        </row>
        <row r="1913">
          <cell r="B1913">
            <v>102.2</v>
          </cell>
          <cell r="D1913">
            <v>1</v>
          </cell>
          <cell r="E1913" t="str">
            <v>Instaladores</v>
          </cell>
          <cell r="F1913" t="str">
            <v>hr</v>
          </cell>
          <cell r="G1913">
            <v>1</v>
          </cell>
          <cell r="H1913">
            <v>4375</v>
          </cell>
          <cell r="I1913">
            <v>4375</v>
          </cell>
          <cell r="J1913">
            <v>6.2393580021427706E-6</v>
          </cell>
          <cell r="M1913" t="str">
            <v>1  m2/hr</v>
          </cell>
          <cell r="N1913">
            <v>13.6</v>
          </cell>
          <cell r="O1913" t="str">
            <v>Mezclar</v>
          </cell>
          <cell r="S1913">
            <v>0</v>
          </cell>
          <cell r="V1913">
            <v>8.4855268829141673E-5</v>
          </cell>
        </row>
        <row r="1914">
          <cell r="B1914">
            <v>100.4</v>
          </cell>
          <cell r="D1914">
            <v>1</v>
          </cell>
          <cell r="E1914" t="str">
            <v>Ayudantes Instalación</v>
          </cell>
          <cell r="F1914" t="str">
            <v>hr</v>
          </cell>
          <cell r="G1914">
            <v>1</v>
          </cell>
          <cell r="H1914">
            <v>2500</v>
          </cell>
          <cell r="I1914">
            <v>2500</v>
          </cell>
          <cell r="J1914">
            <v>3.5653474297958687E-6</v>
          </cell>
          <cell r="M1914" t="str">
            <v>1  m2/hr</v>
          </cell>
          <cell r="N1914">
            <v>13.6</v>
          </cell>
          <cell r="O1914" t="str">
            <v>Desencofrar</v>
          </cell>
          <cell r="S1914">
            <v>0</v>
          </cell>
          <cell r="V1914">
            <v>4.8488725045223818E-5</v>
          </cell>
        </row>
        <row r="1915">
          <cell r="E1915" t="str">
            <v/>
          </cell>
          <cell r="F1915" t="str">
            <v/>
          </cell>
          <cell r="G1915">
            <v>0</v>
          </cell>
          <cell r="H1915">
            <v>0</v>
          </cell>
          <cell r="I1915">
            <v>0</v>
          </cell>
          <cell r="J1915">
            <v>0</v>
          </cell>
          <cell r="M1915">
            <v>0</v>
          </cell>
          <cell r="N1915">
            <v>0</v>
          </cell>
          <cell r="O1915" t="str">
            <v>Curar</v>
          </cell>
          <cell r="S1915">
            <v>0</v>
          </cell>
          <cell r="V1915">
            <v>0</v>
          </cell>
        </row>
        <row r="1916">
          <cell r="B1916">
            <v>1.4</v>
          </cell>
          <cell r="D1916">
            <v>0.1</v>
          </cell>
          <cell r="E1916" t="str">
            <v>APU Equipo y herramienta de taller</v>
          </cell>
          <cell r="F1916" t="str">
            <v>Hr</v>
          </cell>
          <cell r="G1916">
            <v>0.1</v>
          </cell>
          <cell r="H1916">
            <v>65145</v>
          </cell>
          <cell r="I1916">
            <v>6514.5</v>
          </cell>
          <cell r="J1916">
            <v>9.2905823325620753E-6</v>
          </cell>
          <cell r="M1916" t="str">
            <v>10  m2/Hr</v>
          </cell>
          <cell r="N1916">
            <v>1.36</v>
          </cell>
          <cell r="O1916" t="str">
            <v>Desarmar andamio</v>
          </cell>
          <cell r="S1916">
            <v>0</v>
          </cell>
          <cell r="V1916">
            <v>1.2635191972284424E-4</v>
          </cell>
        </row>
        <row r="1917">
          <cell r="B1917">
            <v>1.3</v>
          </cell>
          <cell r="C1917">
            <v>7.5</v>
          </cell>
          <cell r="E1917" t="str">
            <v>APU Andamios</v>
          </cell>
          <cell r="F1917" t="str">
            <v>Sec/sm</v>
          </cell>
          <cell r="G1917">
            <v>0.55147058823529416</v>
          </cell>
          <cell r="H1917">
            <v>17306.027469074052</v>
          </cell>
          <cell r="I1917">
            <v>9543.7651483864265</v>
          </cell>
          <cell r="J1917">
            <v>1.3610735416949973E-5</v>
          </cell>
          <cell r="M1917" t="str">
            <v>1,81  m2/Sec/sm</v>
          </cell>
          <cell r="N1917">
            <v>7.5</v>
          </cell>
          <cell r="O1917" t="str">
            <v xml:space="preserve">Regresar </v>
          </cell>
          <cell r="S1917">
            <v>0</v>
          </cell>
          <cell r="V1917">
            <v>1.8510600167051961E-4</v>
          </cell>
        </row>
        <row r="1918">
          <cell r="E1918" t="str">
            <v/>
          </cell>
          <cell r="F1918" t="str">
            <v/>
          </cell>
          <cell r="G1918">
            <v>0</v>
          </cell>
          <cell r="H1918">
            <v>0</v>
          </cell>
          <cell r="I1918">
            <v>0</v>
          </cell>
          <cell r="J1918">
            <v>0</v>
          </cell>
          <cell r="M1918">
            <v>0</v>
          </cell>
          <cell r="N1918">
            <v>0</v>
          </cell>
          <cell r="O1918" t="str">
            <v>Cargar+retirar sobrante y equipo</v>
          </cell>
          <cell r="S1918">
            <v>0</v>
          </cell>
          <cell r="V1918">
            <v>0</v>
          </cell>
        </row>
        <row r="1919">
          <cell r="E1919" t="str">
            <v/>
          </cell>
          <cell r="F1919" t="str">
            <v/>
          </cell>
          <cell r="G1919">
            <v>0</v>
          </cell>
          <cell r="H1919">
            <v>0</v>
          </cell>
          <cell r="I1919">
            <v>0</v>
          </cell>
          <cell r="J1919">
            <v>0</v>
          </cell>
          <cell r="M1919">
            <v>0</v>
          </cell>
          <cell r="N1919">
            <v>0</v>
          </cell>
          <cell r="O1919" t="str">
            <v>Asear área</v>
          </cell>
          <cell r="S1919">
            <v>0</v>
          </cell>
          <cell r="V1919">
            <v>0</v>
          </cell>
        </row>
        <row r="1920">
          <cell r="E1920" t="str">
            <v/>
          </cell>
          <cell r="F1920" t="str">
            <v/>
          </cell>
          <cell r="G1920">
            <v>0</v>
          </cell>
          <cell r="H1920">
            <v>0</v>
          </cell>
          <cell r="I1920">
            <v>0</v>
          </cell>
          <cell r="J1920">
            <v>0</v>
          </cell>
          <cell r="N1920">
            <v>0</v>
          </cell>
          <cell r="S1920">
            <v>0</v>
          </cell>
          <cell r="V1920">
            <v>0</v>
          </cell>
        </row>
        <row r="1921">
          <cell r="E1921" t="str">
            <v/>
          </cell>
          <cell r="F1921" t="str">
            <v/>
          </cell>
          <cell r="G1921">
            <v>0</v>
          </cell>
          <cell r="H1921">
            <v>0</v>
          </cell>
          <cell r="I1921">
            <v>0</v>
          </cell>
          <cell r="J1921">
            <v>0</v>
          </cell>
          <cell r="N1921">
            <v>0</v>
          </cell>
          <cell r="S1921">
            <v>0</v>
          </cell>
          <cell r="V1921">
            <v>0</v>
          </cell>
        </row>
        <row r="1922">
          <cell r="E1922" t="str">
            <v/>
          </cell>
          <cell r="F1922">
            <v>0</v>
          </cell>
          <cell r="G1922">
            <v>0</v>
          </cell>
          <cell r="H1922">
            <v>0</v>
          </cell>
          <cell r="I1922">
            <v>0</v>
          </cell>
          <cell r="J1922">
            <v>0</v>
          </cell>
          <cell r="N1922">
            <v>0</v>
          </cell>
          <cell r="S1922">
            <v>0</v>
          </cell>
          <cell r="V1922">
            <v>0</v>
          </cell>
        </row>
        <row r="1923">
          <cell r="E1923" t="str">
            <v/>
          </cell>
          <cell r="F1923">
            <v>0</v>
          </cell>
          <cell r="G1923">
            <v>0</v>
          </cell>
          <cell r="H1923">
            <v>0</v>
          </cell>
          <cell r="I1923">
            <v>0</v>
          </cell>
          <cell r="J1923">
            <v>0</v>
          </cell>
          <cell r="N1923">
            <v>0</v>
          </cell>
          <cell r="S1923">
            <v>0</v>
          </cell>
          <cell r="V1923">
            <v>0</v>
          </cell>
        </row>
        <row r="1924">
          <cell r="E1924" t="str">
            <v/>
          </cell>
          <cell r="F1924">
            <v>0</v>
          </cell>
          <cell r="G1924">
            <v>0</v>
          </cell>
          <cell r="H1924">
            <v>0</v>
          </cell>
          <cell r="I1924">
            <v>0</v>
          </cell>
          <cell r="J1924">
            <v>0</v>
          </cell>
          <cell r="N1924">
            <v>0</v>
          </cell>
          <cell r="S1924">
            <v>0</v>
          </cell>
          <cell r="V1924">
            <v>0</v>
          </cell>
        </row>
        <row r="1925">
          <cell r="E1925" t="str">
            <v/>
          </cell>
          <cell r="F1925">
            <v>0</v>
          </cell>
          <cell r="G1925">
            <v>0</v>
          </cell>
          <cell r="H1925">
            <v>0</v>
          </cell>
          <cell r="I1925">
            <v>0</v>
          </cell>
          <cell r="J1925">
            <v>0</v>
          </cell>
          <cell r="N1925">
            <v>0</v>
          </cell>
          <cell r="S1925">
            <v>0</v>
          </cell>
          <cell r="V1925">
            <v>0</v>
          </cell>
        </row>
        <row r="1926">
          <cell r="E1926" t="str">
            <v/>
          </cell>
          <cell r="F1926">
            <v>0</v>
          </cell>
          <cell r="G1926">
            <v>0</v>
          </cell>
          <cell r="H1926">
            <v>0</v>
          </cell>
          <cell r="I1926">
            <v>0</v>
          </cell>
          <cell r="J1926">
            <v>0</v>
          </cell>
          <cell r="N1926">
            <v>0</v>
          </cell>
          <cell r="S1926">
            <v>0</v>
          </cell>
          <cell r="V1926">
            <v>0</v>
          </cell>
        </row>
        <row r="1927">
          <cell r="E1927">
            <v>0</v>
          </cell>
          <cell r="I1927">
            <v>0</v>
          </cell>
          <cell r="J1927">
            <v>0</v>
          </cell>
          <cell r="O1927" t="str">
            <v>Con estos hombres se hace</v>
          </cell>
          <cell r="P1927" t="str">
            <v>DD Oficial</v>
          </cell>
          <cell r="Q1927" t="str">
            <v>DD Ayudante</v>
          </cell>
          <cell r="R1927" t="str">
            <v>DD Operarios</v>
          </cell>
          <cell r="S1927" t="str">
            <v>REND.TAREA 0 / Jnl</v>
          </cell>
          <cell r="T1927" t="str">
            <v>Para un Total de</v>
          </cell>
          <cell r="U1927" t="str">
            <v>La actividad Dura</v>
          </cell>
          <cell r="V1927">
            <v>0</v>
          </cell>
        </row>
        <row r="1928">
          <cell r="B1928" t="str">
            <v>A-1,20</v>
          </cell>
          <cell r="D1928">
            <v>0</v>
          </cell>
          <cell r="E1928">
            <v>0</v>
          </cell>
          <cell r="F1928">
            <v>0</v>
          </cell>
          <cell r="G1928">
            <v>0</v>
          </cell>
          <cell r="H1928">
            <v>0</v>
          </cell>
          <cell r="I1928">
            <v>0</v>
          </cell>
          <cell r="J1928">
            <v>0</v>
          </cell>
          <cell r="K1928">
            <v>1</v>
          </cell>
          <cell r="L1928">
            <v>0</v>
          </cell>
          <cell r="O1928" t="b">
            <v>0</v>
          </cell>
          <cell r="P1928">
            <v>0</v>
          </cell>
          <cell r="Q1928">
            <v>0</v>
          </cell>
          <cell r="R1928">
            <v>0</v>
          </cell>
          <cell r="S1928">
            <v>0</v>
          </cell>
          <cell r="T1928">
            <v>0</v>
          </cell>
          <cell r="U1928" t="e">
            <v>#DIV/0!</v>
          </cell>
          <cell r="V1928">
            <v>0</v>
          </cell>
          <cell r="W1928">
            <v>0</v>
          </cell>
          <cell r="X1928">
            <v>0</v>
          </cell>
          <cell r="Y1928">
            <v>0</v>
          </cell>
          <cell r="Z1928">
            <v>0</v>
          </cell>
          <cell r="AA1928">
            <v>0</v>
          </cell>
          <cell r="AB1928">
            <v>1</v>
          </cell>
        </row>
        <row r="1929">
          <cell r="B1929">
            <v>104.7</v>
          </cell>
          <cell r="D1929">
            <v>0.36952432141897362</v>
          </cell>
          <cell r="E1929" t="str">
            <v>Triplex 18mm</v>
          </cell>
          <cell r="F1929" t="str">
            <v>lamina</v>
          </cell>
          <cell r="G1929">
            <v>0</v>
          </cell>
          <cell r="H1929">
            <v>117700</v>
          </cell>
          <cell r="I1929">
            <v>0</v>
          </cell>
          <cell r="J1929">
            <v>0</v>
          </cell>
          <cell r="N1929">
            <v>0</v>
          </cell>
          <cell r="O1929" t="str">
            <v>Figurar y amarrar hierro</v>
          </cell>
          <cell r="S1929">
            <v>0</v>
          </cell>
          <cell r="T1929" t="str">
            <v>Jnl hombre</v>
          </cell>
          <cell r="U1929" t="str">
            <v>Dias</v>
          </cell>
          <cell r="V1929">
            <v>0</v>
          </cell>
        </row>
        <row r="1930">
          <cell r="B1930">
            <v>101.8</v>
          </cell>
          <cell r="D1930">
            <v>0.36952432141897362</v>
          </cell>
          <cell r="E1930" t="str">
            <v>Formica ref 1799</v>
          </cell>
          <cell r="F1930" t="str">
            <v>lamina</v>
          </cell>
          <cell r="G1930">
            <v>0</v>
          </cell>
          <cell r="H1930">
            <v>90600</v>
          </cell>
          <cell r="I1930">
            <v>0</v>
          </cell>
          <cell r="J1930">
            <v>0</v>
          </cell>
          <cell r="N1930">
            <v>0</v>
          </cell>
          <cell r="O1930" t="str">
            <v>Encofrar</v>
          </cell>
          <cell r="S1930">
            <v>0</v>
          </cell>
          <cell r="V1930">
            <v>0</v>
          </cell>
        </row>
        <row r="1931">
          <cell r="B1931">
            <v>103.1</v>
          </cell>
          <cell r="D1931">
            <v>0.3</v>
          </cell>
          <cell r="E1931" t="str">
            <v>Pegante PL 285</v>
          </cell>
          <cell r="F1931" t="str">
            <v>gl</v>
          </cell>
          <cell r="G1931">
            <v>0</v>
          </cell>
          <cell r="H1931">
            <v>35800</v>
          </cell>
          <cell r="I1931">
            <v>0</v>
          </cell>
          <cell r="J1931">
            <v>0</v>
          </cell>
          <cell r="N1931">
            <v>0</v>
          </cell>
          <cell r="O1931" t="str">
            <v>Fundir</v>
          </cell>
          <cell r="S1931">
            <v>0</v>
          </cell>
          <cell r="V1931">
            <v>0</v>
          </cell>
        </row>
        <row r="1932">
          <cell r="B1932">
            <v>103</v>
          </cell>
          <cell r="D1932">
            <v>0.06</v>
          </cell>
          <cell r="E1932" t="str">
            <v>Pegante de alta adherencia</v>
          </cell>
          <cell r="F1932" t="str">
            <v>caneca</v>
          </cell>
          <cell r="G1932">
            <v>0</v>
          </cell>
          <cell r="H1932">
            <v>173000</v>
          </cell>
          <cell r="I1932">
            <v>0</v>
          </cell>
          <cell r="J1932">
            <v>0</v>
          </cell>
          <cell r="N1932">
            <v>0</v>
          </cell>
          <cell r="S1932">
            <v>0</v>
          </cell>
          <cell r="V1932">
            <v>0</v>
          </cell>
        </row>
        <row r="1933">
          <cell r="B1933">
            <v>104.5</v>
          </cell>
          <cell r="D1933">
            <v>0.2</v>
          </cell>
          <cell r="E1933" t="str">
            <v>Thiner</v>
          </cell>
          <cell r="F1933" t="str">
            <v>Botella</v>
          </cell>
          <cell r="G1933">
            <v>0</v>
          </cell>
          <cell r="H1933">
            <v>3500</v>
          </cell>
          <cell r="I1933">
            <v>0</v>
          </cell>
          <cell r="J1933">
            <v>0</v>
          </cell>
          <cell r="N1933">
            <v>0</v>
          </cell>
          <cell r="S1933">
            <v>0</v>
          </cell>
          <cell r="V1933">
            <v>0</v>
          </cell>
        </row>
        <row r="1934">
          <cell r="B1934">
            <v>101.2</v>
          </cell>
          <cell r="D1934">
            <v>0.2</v>
          </cell>
          <cell r="E1934" t="str">
            <v>Estopa</v>
          </cell>
          <cell r="F1934" t="str">
            <v>Kilo</v>
          </cell>
          <cell r="G1934">
            <v>0</v>
          </cell>
          <cell r="H1934">
            <v>1500</v>
          </cell>
          <cell r="I1934">
            <v>0</v>
          </cell>
          <cell r="J1934">
            <v>0</v>
          </cell>
          <cell r="N1934">
            <v>0</v>
          </cell>
          <cell r="P1934">
            <v>0</v>
          </cell>
          <cell r="S1934">
            <v>0</v>
          </cell>
          <cell r="V1934">
            <v>0</v>
          </cell>
        </row>
        <row r="1935">
          <cell r="B1935">
            <v>103.2</v>
          </cell>
          <cell r="D1935">
            <v>1.8</v>
          </cell>
          <cell r="E1935" t="str">
            <v>Perfil Aluminio</v>
          </cell>
          <cell r="F1935" t="str">
            <v>ml</v>
          </cell>
          <cell r="G1935">
            <v>0</v>
          </cell>
          <cell r="H1935">
            <v>2500</v>
          </cell>
          <cell r="I1935">
            <v>0</v>
          </cell>
          <cell r="J1935">
            <v>0</v>
          </cell>
          <cell r="N1935">
            <v>0</v>
          </cell>
          <cell r="O1935" t="str">
            <v>Proteger área</v>
          </cell>
          <cell r="S1935">
            <v>0</v>
          </cell>
          <cell r="V1935">
            <v>0</v>
          </cell>
        </row>
        <row r="1936">
          <cell r="E1936" t="str">
            <v/>
          </cell>
          <cell r="F1936" t="str">
            <v/>
          </cell>
          <cell r="G1936">
            <v>0</v>
          </cell>
          <cell r="H1936">
            <v>0</v>
          </cell>
          <cell r="I1936">
            <v>0</v>
          </cell>
          <cell r="J1936">
            <v>0</v>
          </cell>
          <cell r="N1936">
            <v>0</v>
          </cell>
          <cell r="O1936" t="str">
            <v>Replantear</v>
          </cell>
          <cell r="S1936">
            <v>0</v>
          </cell>
          <cell r="V1936">
            <v>0</v>
          </cell>
        </row>
        <row r="1937">
          <cell r="B1937">
            <v>100.6</v>
          </cell>
          <cell r="D1937">
            <v>2.5</v>
          </cell>
          <cell r="E1937" t="str">
            <v>Carpinteros</v>
          </cell>
          <cell r="F1937" t="str">
            <v>hr</v>
          </cell>
          <cell r="G1937">
            <v>0</v>
          </cell>
          <cell r="H1937">
            <v>4375</v>
          </cell>
          <cell r="I1937">
            <v>0</v>
          </cell>
          <cell r="J1937">
            <v>0</v>
          </cell>
          <cell r="M1937">
            <v>0</v>
          </cell>
          <cell r="N1937">
            <v>0</v>
          </cell>
          <cell r="O1937" t="str">
            <v>Trasportar equipo, mats</v>
          </cell>
          <cell r="S1937">
            <v>0</v>
          </cell>
          <cell r="V1937">
            <v>0</v>
          </cell>
        </row>
        <row r="1938">
          <cell r="B1938">
            <v>100.3</v>
          </cell>
          <cell r="D1938">
            <v>2.5</v>
          </cell>
          <cell r="E1938" t="str">
            <v>Ayudantes avanzados</v>
          </cell>
          <cell r="F1938" t="str">
            <v>hr</v>
          </cell>
          <cell r="G1938">
            <v>0</v>
          </cell>
          <cell r="H1938">
            <v>2500</v>
          </cell>
          <cell r="I1938">
            <v>0</v>
          </cell>
          <cell r="J1938">
            <v>0</v>
          </cell>
          <cell r="M1938">
            <v>0</v>
          </cell>
          <cell r="N1938">
            <v>0</v>
          </cell>
          <cell r="O1938" t="str">
            <v>Armar andamio</v>
          </cell>
          <cell r="S1938">
            <v>0</v>
          </cell>
          <cell r="V1938">
            <v>0</v>
          </cell>
        </row>
        <row r="1939">
          <cell r="B1939">
            <v>102.5</v>
          </cell>
          <cell r="D1939">
            <v>2</v>
          </cell>
          <cell r="E1939" t="str">
            <v>Lijadores</v>
          </cell>
          <cell r="F1939" t="str">
            <v>hr</v>
          </cell>
          <cell r="G1939">
            <v>0</v>
          </cell>
          <cell r="H1939">
            <v>2500</v>
          </cell>
          <cell r="I1939">
            <v>0</v>
          </cell>
          <cell r="J1939">
            <v>0</v>
          </cell>
          <cell r="M1939">
            <v>0</v>
          </cell>
          <cell r="N1939">
            <v>0</v>
          </cell>
          <cell r="O1939" t="str">
            <v>Obra previa adic.</v>
          </cell>
          <cell r="S1939">
            <v>0</v>
          </cell>
          <cell r="V1939">
            <v>0</v>
          </cell>
        </row>
        <row r="1940">
          <cell r="B1940">
            <v>102.2</v>
          </cell>
          <cell r="D1940">
            <v>3</v>
          </cell>
          <cell r="E1940" t="str">
            <v>Instaladores</v>
          </cell>
          <cell r="F1940" t="str">
            <v>hr</v>
          </cell>
          <cell r="G1940">
            <v>0</v>
          </cell>
          <cell r="H1940">
            <v>4375</v>
          </cell>
          <cell r="I1940">
            <v>0</v>
          </cell>
          <cell r="J1940">
            <v>0</v>
          </cell>
          <cell r="M1940">
            <v>0</v>
          </cell>
          <cell r="N1940">
            <v>0</v>
          </cell>
          <cell r="O1940" t="str">
            <v>Mezclar</v>
          </cell>
          <cell r="S1940">
            <v>0</v>
          </cell>
          <cell r="V1940">
            <v>0</v>
          </cell>
        </row>
        <row r="1941">
          <cell r="B1941">
            <v>100.4</v>
          </cell>
          <cell r="D1941">
            <v>3</v>
          </cell>
          <cell r="E1941" t="str">
            <v>Ayudantes Instalación</v>
          </cell>
          <cell r="F1941" t="str">
            <v>hr</v>
          </cell>
          <cell r="G1941">
            <v>0</v>
          </cell>
          <cell r="H1941">
            <v>2500</v>
          </cell>
          <cell r="I1941">
            <v>0</v>
          </cell>
          <cell r="J1941">
            <v>0</v>
          </cell>
          <cell r="M1941">
            <v>0</v>
          </cell>
          <cell r="N1941">
            <v>0</v>
          </cell>
          <cell r="O1941" t="str">
            <v>Desencofrar</v>
          </cell>
          <cell r="S1941">
            <v>0</v>
          </cell>
          <cell r="V1941">
            <v>0</v>
          </cell>
        </row>
        <row r="1942">
          <cell r="E1942" t="str">
            <v/>
          </cell>
          <cell r="F1942" t="str">
            <v/>
          </cell>
          <cell r="G1942">
            <v>0</v>
          </cell>
          <cell r="H1942">
            <v>0</v>
          </cell>
          <cell r="I1942">
            <v>0</v>
          </cell>
          <cell r="J1942">
            <v>0</v>
          </cell>
          <cell r="M1942">
            <v>0</v>
          </cell>
          <cell r="N1942">
            <v>0</v>
          </cell>
          <cell r="O1942" t="str">
            <v>Curar</v>
          </cell>
          <cell r="S1942">
            <v>0</v>
          </cell>
          <cell r="V1942">
            <v>0</v>
          </cell>
        </row>
        <row r="1943">
          <cell r="B1943">
            <v>1.4</v>
          </cell>
          <cell r="D1943">
            <v>1</v>
          </cell>
          <cell r="E1943" t="str">
            <v>APU Equipo y herramienta de taller</v>
          </cell>
          <cell r="F1943" t="str">
            <v>Hr</v>
          </cell>
          <cell r="G1943">
            <v>0</v>
          </cell>
          <cell r="H1943">
            <v>65145</v>
          </cell>
          <cell r="I1943">
            <v>0</v>
          </cell>
          <cell r="J1943">
            <v>0</v>
          </cell>
          <cell r="M1943">
            <v>0</v>
          </cell>
          <cell r="N1943">
            <v>0</v>
          </cell>
          <cell r="O1943" t="str">
            <v>Desarmar andamio</v>
          </cell>
          <cell r="S1943">
            <v>0</v>
          </cell>
          <cell r="V1943">
            <v>0</v>
          </cell>
        </row>
        <row r="1944">
          <cell r="E1944" t="str">
            <v/>
          </cell>
          <cell r="F1944" t="str">
            <v/>
          </cell>
          <cell r="G1944">
            <v>0</v>
          </cell>
          <cell r="H1944">
            <v>0</v>
          </cell>
          <cell r="I1944">
            <v>0</v>
          </cell>
          <cell r="J1944">
            <v>0</v>
          </cell>
          <cell r="M1944">
            <v>0</v>
          </cell>
          <cell r="N1944">
            <v>0</v>
          </cell>
          <cell r="O1944" t="str">
            <v xml:space="preserve">Regresar </v>
          </cell>
          <cell r="S1944">
            <v>0</v>
          </cell>
          <cell r="V1944">
            <v>0</v>
          </cell>
        </row>
        <row r="1945">
          <cell r="E1945" t="str">
            <v/>
          </cell>
          <cell r="F1945" t="str">
            <v/>
          </cell>
          <cell r="G1945">
            <v>0</v>
          </cell>
          <cell r="H1945">
            <v>0</v>
          </cell>
          <cell r="I1945">
            <v>0</v>
          </cell>
          <cell r="J1945">
            <v>0</v>
          </cell>
          <cell r="M1945">
            <v>0</v>
          </cell>
          <cell r="N1945">
            <v>0</v>
          </cell>
          <cell r="O1945" t="str">
            <v>Cargar+retirar sobrante y equipo</v>
          </cell>
          <cell r="S1945">
            <v>0</v>
          </cell>
          <cell r="V1945">
            <v>0</v>
          </cell>
        </row>
        <row r="1946">
          <cell r="E1946" t="str">
            <v/>
          </cell>
          <cell r="F1946" t="str">
            <v/>
          </cell>
          <cell r="G1946">
            <v>0</v>
          </cell>
          <cell r="H1946">
            <v>0</v>
          </cell>
          <cell r="I1946">
            <v>0</v>
          </cell>
          <cell r="J1946">
            <v>0</v>
          </cell>
          <cell r="M1946">
            <v>0</v>
          </cell>
          <cell r="N1946">
            <v>0</v>
          </cell>
          <cell r="O1946" t="str">
            <v>Asear área</v>
          </cell>
          <cell r="S1946">
            <v>0</v>
          </cell>
          <cell r="V1946">
            <v>0</v>
          </cell>
        </row>
        <row r="1947">
          <cell r="E1947" t="str">
            <v/>
          </cell>
          <cell r="F1947" t="str">
            <v/>
          </cell>
          <cell r="G1947">
            <v>0</v>
          </cell>
          <cell r="H1947">
            <v>0</v>
          </cell>
          <cell r="I1947">
            <v>0</v>
          </cell>
          <cell r="J1947">
            <v>0</v>
          </cell>
          <cell r="N1947">
            <v>0</v>
          </cell>
          <cell r="S1947">
            <v>0</v>
          </cell>
          <cell r="V1947">
            <v>0</v>
          </cell>
        </row>
        <row r="1948">
          <cell r="E1948" t="str">
            <v/>
          </cell>
          <cell r="F1948" t="str">
            <v/>
          </cell>
          <cell r="G1948">
            <v>0</v>
          </cell>
          <cell r="H1948">
            <v>0</v>
          </cell>
          <cell r="I1948">
            <v>0</v>
          </cell>
          <cell r="J1948">
            <v>0</v>
          </cell>
          <cell r="N1948">
            <v>0</v>
          </cell>
          <cell r="S1948">
            <v>0</v>
          </cell>
          <cell r="V1948">
            <v>0</v>
          </cell>
        </row>
        <row r="1949">
          <cell r="E1949" t="str">
            <v/>
          </cell>
          <cell r="F1949">
            <v>0</v>
          </cell>
          <cell r="G1949">
            <v>0</v>
          </cell>
          <cell r="H1949">
            <v>0</v>
          </cell>
          <cell r="I1949">
            <v>0</v>
          </cell>
          <cell r="J1949">
            <v>0</v>
          </cell>
          <cell r="N1949">
            <v>0</v>
          </cell>
          <cell r="S1949">
            <v>0</v>
          </cell>
          <cell r="V1949">
            <v>0</v>
          </cell>
        </row>
        <row r="1950">
          <cell r="E1950" t="str">
            <v/>
          </cell>
          <cell r="F1950">
            <v>0</v>
          </cell>
          <cell r="G1950">
            <v>0</v>
          </cell>
          <cell r="H1950">
            <v>0</v>
          </cell>
          <cell r="I1950">
            <v>0</v>
          </cell>
          <cell r="J1950">
            <v>0</v>
          </cell>
          <cell r="N1950">
            <v>0</v>
          </cell>
          <cell r="S1950">
            <v>0</v>
          </cell>
          <cell r="V1950">
            <v>0</v>
          </cell>
        </row>
        <row r="1951">
          <cell r="E1951" t="str">
            <v/>
          </cell>
          <cell r="F1951">
            <v>0</v>
          </cell>
          <cell r="G1951">
            <v>0</v>
          </cell>
          <cell r="H1951">
            <v>0</v>
          </cell>
          <cell r="I1951">
            <v>0</v>
          </cell>
          <cell r="J1951">
            <v>0</v>
          </cell>
          <cell r="N1951">
            <v>0</v>
          </cell>
          <cell r="S1951">
            <v>0</v>
          </cell>
          <cell r="V1951">
            <v>0</v>
          </cell>
        </row>
        <row r="1952">
          <cell r="E1952" t="str">
            <v/>
          </cell>
          <cell r="F1952">
            <v>0</v>
          </cell>
          <cell r="G1952">
            <v>0</v>
          </cell>
          <cell r="H1952">
            <v>0</v>
          </cell>
          <cell r="I1952">
            <v>0</v>
          </cell>
          <cell r="J1952">
            <v>0</v>
          </cell>
          <cell r="N1952">
            <v>0</v>
          </cell>
          <cell r="S1952">
            <v>0</v>
          </cell>
          <cell r="V1952">
            <v>0</v>
          </cell>
        </row>
        <row r="1953">
          <cell r="E1953" t="str">
            <v/>
          </cell>
          <cell r="F1953">
            <v>0</v>
          </cell>
          <cell r="G1953">
            <v>0</v>
          </cell>
          <cell r="H1953">
            <v>0</v>
          </cell>
          <cell r="I1953">
            <v>0</v>
          </cell>
          <cell r="J1953">
            <v>0</v>
          </cell>
          <cell r="N1953">
            <v>0</v>
          </cell>
          <cell r="S1953">
            <v>0</v>
          </cell>
          <cell r="V1953">
            <v>0</v>
          </cell>
        </row>
        <row r="1954">
          <cell r="E1954">
            <v>0</v>
          </cell>
          <cell r="I1954">
            <v>0</v>
          </cell>
          <cell r="J1954">
            <v>0</v>
          </cell>
          <cell r="O1954" t="str">
            <v>Con estos hombres se hace</v>
          </cell>
          <cell r="P1954" t="str">
            <v>DD Oficial</v>
          </cell>
          <cell r="Q1954" t="str">
            <v>DD Ayudante</v>
          </cell>
          <cell r="R1954" t="str">
            <v>DD Operarios</v>
          </cell>
          <cell r="S1954" t="str">
            <v>REND.TAREA 0 / Jnl</v>
          </cell>
          <cell r="T1954" t="str">
            <v>Para un Total de</v>
          </cell>
          <cell r="U1954" t="str">
            <v>La actividad Dura</v>
          </cell>
          <cell r="V1954">
            <v>0</v>
          </cell>
        </row>
        <row r="1955">
          <cell r="B1955" t="str">
            <v>A-1,21</v>
          </cell>
          <cell r="D1955">
            <v>0</v>
          </cell>
          <cell r="E1955">
            <v>0</v>
          </cell>
          <cell r="F1955">
            <v>0</v>
          </cell>
          <cell r="G1955">
            <v>0</v>
          </cell>
          <cell r="H1955">
            <v>0</v>
          </cell>
          <cell r="I1955">
            <v>0</v>
          </cell>
          <cell r="J1955">
            <v>0</v>
          </cell>
          <cell r="K1955">
            <v>1</v>
          </cell>
          <cell r="L1955">
            <v>0</v>
          </cell>
          <cell r="O1955" t="b">
            <v>0</v>
          </cell>
          <cell r="P1955">
            <v>0</v>
          </cell>
          <cell r="Q1955">
            <v>0</v>
          </cell>
          <cell r="R1955">
            <v>0</v>
          </cell>
          <cell r="S1955">
            <v>0</v>
          </cell>
          <cell r="T1955">
            <v>0</v>
          </cell>
          <cell r="U1955" t="e">
            <v>#DIV/0!</v>
          </cell>
          <cell r="V1955">
            <v>0</v>
          </cell>
          <cell r="W1955">
            <v>0</v>
          </cell>
          <cell r="X1955">
            <v>0</v>
          </cell>
          <cell r="Y1955">
            <v>0</v>
          </cell>
          <cell r="Z1955">
            <v>0</v>
          </cell>
          <cell r="AA1955">
            <v>0</v>
          </cell>
          <cell r="AB1955">
            <v>1</v>
          </cell>
        </row>
        <row r="1956">
          <cell r="B1956">
            <v>105.3</v>
          </cell>
          <cell r="D1956">
            <v>0.57899305555555547</v>
          </cell>
          <cell r="E1956" t="str">
            <v>Triplex 12 mm</v>
          </cell>
          <cell r="F1956" t="str">
            <v>Lamina</v>
          </cell>
          <cell r="G1956">
            <v>0</v>
          </cell>
          <cell r="H1956">
            <v>77200</v>
          </cell>
          <cell r="I1956">
            <v>0</v>
          </cell>
          <cell r="J1956">
            <v>0</v>
          </cell>
          <cell r="N1956">
            <v>0</v>
          </cell>
          <cell r="O1956" t="str">
            <v>Figurar y amarrar hierro</v>
          </cell>
          <cell r="S1956">
            <v>0</v>
          </cell>
          <cell r="T1956" t="str">
            <v>Jnl hombre</v>
          </cell>
          <cell r="U1956" t="str">
            <v>Dias</v>
          </cell>
          <cell r="V1956">
            <v>0</v>
          </cell>
        </row>
        <row r="1957">
          <cell r="B1957">
            <v>101.9</v>
          </cell>
          <cell r="D1957">
            <v>0.38194444444444448</v>
          </cell>
          <cell r="E1957" t="str">
            <v>Formica ref. 1798</v>
          </cell>
          <cell r="F1957" t="str">
            <v>lamina</v>
          </cell>
          <cell r="G1957">
            <v>0</v>
          </cell>
          <cell r="H1957">
            <v>90600</v>
          </cell>
          <cell r="I1957">
            <v>0</v>
          </cell>
          <cell r="J1957">
            <v>0</v>
          </cell>
          <cell r="N1957">
            <v>0</v>
          </cell>
          <cell r="O1957" t="str">
            <v>Encofrar</v>
          </cell>
          <cell r="S1957">
            <v>0</v>
          </cell>
          <cell r="V1957">
            <v>0</v>
          </cell>
        </row>
        <row r="1958">
          <cell r="B1958">
            <v>103</v>
          </cell>
          <cell r="D1958">
            <v>0.13799999999999998</v>
          </cell>
          <cell r="E1958" t="str">
            <v>Pegante de alta adherencia</v>
          </cell>
          <cell r="F1958" t="str">
            <v>caneca</v>
          </cell>
          <cell r="G1958">
            <v>0</v>
          </cell>
          <cell r="H1958">
            <v>173000</v>
          </cell>
          <cell r="I1958">
            <v>0</v>
          </cell>
          <cell r="J1958">
            <v>0</v>
          </cell>
          <cell r="N1958">
            <v>0</v>
          </cell>
          <cell r="O1958" t="str">
            <v>Fundir</v>
          </cell>
          <cell r="S1958">
            <v>0</v>
          </cell>
          <cell r="V1958">
            <v>0</v>
          </cell>
        </row>
        <row r="1959">
          <cell r="B1959">
            <v>105.4</v>
          </cell>
          <cell r="D1959">
            <v>2.0833333333333335</v>
          </cell>
          <cell r="E1959" t="str">
            <v>Madecanto</v>
          </cell>
          <cell r="F1959" t="str">
            <v>ml</v>
          </cell>
          <cell r="G1959">
            <v>0</v>
          </cell>
          <cell r="H1959">
            <v>1169.2618102314891</v>
          </cell>
          <cell r="I1959">
            <v>0</v>
          </cell>
          <cell r="J1959">
            <v>0</v>
          </cell>
          <cell r="N1959">
            <v>0</v>
          </cell>
          <cell r="S1959">
            <v>0</v>
          </cell>
          <cell r="V1959">
            <v>0</v>
          </cell>
        </row>
        <row r="1960">
          <cell r="B1960">
            <v>103.2</v>
          </cell>
          <cell r="D1960">
            <v>2.9481000000000002</v>
          </cell>
          <cell r="E1960" t="str">
            <v>Perfil Aluminio</v>
          </cell>
          <cell r="F1960" t="str">
            <v>ml</v>
          </cell>
          <cell r="G1960">
            <v>0</v>
          </cell>
          <cell r="H1960">
            <v>2500</v>
          </cell>
          <cell r="I1960">
            <v>0</v>
          </cell>
          <cell r="J1960">
            <v>0</v>
          </cell>
          <cell r="N1960">
            <v>0</v>
          </cell>
          <cell r="S1960">
            <v>0</v>
          </cell>
          <cell r="V1960">
            <v>0</v>
          </cell>
        </row>
        <row r="1961">
          <cell r="B1961">
            <v>105.5</v>
          </cell>
          <cell r="D1961">
            <v>0.38194444444444448</v>
          </cell>
          <cell r="E1961" t="str">
            <v>Balance enchape en formica recuperacion</v>
          </cell>
          <cell r="F1961" t="str">
            <v>Lamina</v>
          </cell>
          <cell r="G1961">
            <v>0</v>
          </cell>
          <cell r="H1961">
            <v>67950</v>
          </cell>
          <cell r="I1961">
            <v>0</v>
          </cell>
          <cell r="J1961">
            <v>0</v>
          </cell>
          <cell r="N1961">
            <v>0</v>
          </cell>
          <cell r="P1961">
            <v>0</v>
          </cell>
          <cell r="S1961">
            <v>0</v>
          </cell>
          <cell r="V1961">
            <v>0</v>
          </cell>
        </row>
        <row r="1962">
          <cell r="B1962">
            <v>104.6</v>
          </cell>
          <cell r="D1962">
            <v>4</v>
          </cell>
          <cell r="E1962" t="str">
            <v>Tornillos</v>
          </cell>
          <cell r="F1962" t="str">
            <v>GLOBAL</v>
          </cell>
          <cell r="G1962">
            <v>0</v>
          </cell>
          <cell r="H1962">
            <v>1000</v>
          </cell>
          <cell r="I1962">
            <v>0</v>
          </cell>
          <cell r="J1962">
            <v>0</v>
          </cell>
          <cell r="N1962">
            <v>0</v>
          </cell>
          <cell r="O1962" t="str">
            <v>Proteger área</v>
          </cell>
          <cell r="S1962">
            <v>0</v>
          </cell>
          <cell r="V1962">
            <v>0</v>
          </cell>
        </row>
        <row r="1963">
          <cell r="B1963">
            <v>104.5</v>
          </cell>
          <cell r="D1963">
            <v>0.2</v>
          </cell>
          <cell r="E1963" t="str">
            <v>Thiner</v>
          </cell>
          <cell r="F1963" t="str">
            <v>Botella</v>
          </cell>
          <cell r="G1963">
            <v>0</v>
          </cell>
          <cell r="H1963">
            <v>3500</v>
          </cell>
          <cell r="I1963">
            <v>0</v>
          </cell>
          <cell r="J1963">
            <v>0</v>
          </cell>
          <cell r="N1963">
            <v>0</v>
          </cell>
          <cell r="O1963" t="str">
            <v>Replantear</v>
          </cell>
          <cell r="S1963">
            <v>0</v>
          </cell>
          <cell r="V1963">
            <v>0</v>
          </cell>
        </row>
        <row r="1964">
          <cell r="B1964">
            <v>100.6</v>
          </cell>
          <cell r="D1964">
            <v>5</v>
          </cell>
          <cell r="E1964" t="str">
            <v>Carpinteros</v>
          </cell>
          <cell r="F1964" t="str">
            <v>hr</v>
          </cell>
          <cell r="G1964">
            <v>0</v>
          </cell>
          <cell r="H1964">
            <v>4375</v>
          </cell>
          <cell r="I1964">
            <v>0</v>
          </cell>
          <cell r="J1964">
            <v>0</v>
          </cell>
          <cell r="M1964">
            <v>0</v>
          </cell>
          <cell r="N1964">
            <v>0</v>
          </cell>
          <cell r="O1964" t="str">
            <v>Trasportar equipo, mats</v>
          </cell>
          <cell r="S1964">
            <v>0</v>
          </cell>
          <cell r="V1964">
            <v>0</v>
          </cell>
        </row>
        <row r="1965">
          <cell r="B1965">
            <v>100.3</v>
          </cell>
          <cell r="D1965">
            <v>5</v>
          </cell>
          <cell r="E1965" t="str">
            <v>Ayudantes avanzados</v>
          </cell>
          <cell r="F1965" t="str">
            <v>hr</v>
          </cell>
          <cell r="G1965">
            <v>0</v>
          </cell>
          <cell r="H1965">
            <v>2500</v>
          </cell>
          <cell r="I1965">
            <v>0</v>
          </cell>
          <cell r="J1965">
            <v>0</v>
          </cell>
          <cell r="M1965">
            <v>0</v>
          </cell>
          <cell r="N1965">
            <v>0</v>
          </cell>
          <cell r="O1965" t="str">
            <v>Armar andamio</v>
          </cell>
          <cell r="S1965">
            <v>0</v>
          </cell>
          <cell r="V1965">
            <v>0</v>
          </cell>
        </row>
        <row r="1966">
          <cell r="B1966">
            <v>102.5</v>
          </cell>
          <cell r="E1966" t="str">
            <v>Lijadores</v>
          </cell>
          <cell r="F1966" t="str">
            <v>hr</v>
          </cell>
          <cell r="G1966">
            <v>0</v>
          </cell>
          <cell r="H1966">
            <v>2500</v>
          </cell>
          <cell r="I1966">
            <v>0</v>
          </cell>
          <cell r="J1966">
            <v>0</v>
          </cell>
          <cell r="M1966">
            <v>0</v>
          </cell>
          <cell r="N1966">
            <v>0</v>
          </cell>
          <cell r="O1966" t="str">
            <v>Obra previa adic.</v>
          </cell>
          <cell r="S1966">
            <v>0</v>
          </cell>
          <cell r="V1966">
            <v>0</v>
          </cell>
        </row>
        <row r="1967">
          <cell r="B1967">
            <v>102.2</v>
          </cell>
          <cell r="D1967">
            <v>8</v>
          </cell>
          <cell r="E1967" t="str">
            <v>Instaladores</v>
          </cell>
          <cell r="F1967" t="str">
            <v>hr</v>
          </cell>
          <cell r="G1967">
            <v>0</v>
          </cell>
          <cell r="H1967">
            <v>4375</v>
          </cell>
          <cell r="I1967">
            <v>0</v>
          </cell>
          <cell r="J1967">
            <v>0</v>
          </cell>
          <cell r="M1967">
            <v>0</v>
          </cell>
          <cell r="N1967">
            <v>0</v>
          </cell>
          <cell r="O1967" t="str">
            <v>Mezclar</v>
          </cell>
          <cell r="S1967">
            <v>0</v>
          </cell>
          <cell r="V1967">
            <v>0</v>
          </cell>
        </row>
        <row r="1968">
          <cell r="B1968">
            <v>100.4</v>
          </cell>
          <cell r="D1968">
            <v>8</v>
          </cell>
          <cell r="E1968" t="str">
            <v>Ayudantes Instalación</v>
          </cell>
          <cell r="F1968" t="str">
            <v>hr</v>
          </cell>
          <cell r="G1968">
            <v>0</v>
          </cell>
          <cell r="H1968">
            <v>2500</v>
          </cell>
          <cell r="I1968">
            <v>0</v>
          </cell>
          <cell r="J1968">
            <v>0</v>
          </cell>
          <cell r="M1968">
            <v>0</v>
          </cell>
          <cell r="N1968">
            <v>0</v>
          </cell>
          <cell r="O1968" t="str">
            <v>Desencofrar</v>
          </cell>
          <cell r="S1968">
            <v>0</v>
          </cell>
          <cell r="V1968">
            <v>0</v>
          </cell>
        </row>
        <row r="1969">
          <cell r="E1969" t="str">
            <v/>
          </cell>
          <cell r="F1969" t="str">
            <v/>
          </cell>
          <cell r="G1969">
            <v>0</v>
          </cell>
          <cell r="H1969">
            <v>0</v>
          </cell>
          <cell r="I1969">
            <v>0</v>
          </cell>
          <cell r="J1969">
            <v>0</v>
          </cell>
          <cell r="M1969">
            <v>0</v>
          </cell>
          <cell r="N1969">
            <v>0</v>
          </cell>
          <cell r="O1969" t="str">
            <v>Curar</v>
          </cell>
          <cell r="S1969">
            <v>0</v>
          </cell>
          <cell r="V1969">
            <v>0</v>
          </cell>
        </row>
        <row r="1970">
          <cell r="B1970">
            <v>1.4</v>
          </cell>
          <cell r="D1970">
            <v>1</v>
          </cell>
          <cell r="E1970" t="str">
            <v>APU Equipo y herramienta de taller</v>
          </cell>
          <cell r="F1970" t="str">
            <v>Hr</v>
          </cell>
          <cell r="G1970">
            <v>0</v>
          </cell>
          <cell r="H1970">
            <v>65145</v>
          </cell>
          <cell r="I1970">
            <v>0</v>
          </cell>
          <cell r="J1970">
            <v>0</v>
          </cell>
          <cell r="M1970">
            <v>0</v>
          </cell>
          <cell r="N1970">
            <v>0</v>
          </cell>
          <cell r="O1970" t="str">
            <v>Desarmar andamio</v>
          </cell>
          <cell r="S1970">
            <v>0</v>
          </cell>
          <cell r="V1970">
            <v>0</v>
          </cell>
        </row>
        <row r="1971">
          <cell r="B1971">
            <v>1.3</v>
          </cell>
          <cell r="C1971">
            <v>288</v>
          </cell>
          <cell r="D1971">
            <v>1.1299999999999999</v>
          </cell>
          <cell r="E1971" t="str">
            <v>APU Andamios</v>
          </cell>
          <cell r="F1971" t="str">
            <v>Sec/sm</v>
          </cell>
          <cell r="G1971">
            <v>0</v>
          </cell>
          <cell r="H1971">
            <v>17306.027469074052</v>
          </cell>
          <cell r="I1971">
            <v>0</v>
          </cell>
          <cell r="J1971">
            <v>0</v>
          </cell>
          <cell r="M1971">
            <v>0</v>
          </cell>
          <cell r="N1971">
            <v>0</v>
          </cell>
          <cell r="O1971" t="str">
            <v xml:space="preserve">Regresar </v>
          </cell>
          <cell r="S1971">
            <v>0</v>
          </cell>
          <cell r="V1971">
            <v>0</v>
          </cell>
        </row>
        <row r="1972">
          <cell r="B1972">
            <v>5024</v>
          </cell>
          <cell r="D1972">
            <v>0.5</v>
          </cell>
          <cell r="E1972" t="str">
            <v>Herramienta menor</v>
          </cell>
          <cell r="F1972" t="str">
            <v>gl</v>
          </cell>
          <cell r="G1972">
            <v>0</v>
          </cell>
          <cell r="H1972">
            <v>40000</v>
          </cell>
          <cell r="I1972">
            <v>0</v>
          </cell>
          <cell r="J1972">
            <v>0</v>
          </cell>
          <cell r="M1972">
            <v>0</v>
          </cell>
          <cell r="N1972">
            <v>0</v>
          </cell>
          <cell r="O1972" t="str">
            <v>Cargar+retirar sobrante y equipo</v>
          </cell>
          <cell r="S1972">
            <v>0</v>
          </cell>
          <cell r="V1972">
            <v>0</v>
          </cell>
        </row>
        <row r="1973">
          <cell r="E1973" t="str">
            <v/>
          </cell>
          <cell r="F1973" t="str">
            <v/>
          </cell>
          <cell r="G1973">
            <v>0</v>
          </cell>
          <cell r="H1973">
            <v>0</v>
          </cell>
          <cell r="I1973">
            <v>0</v>
          </cell>
          <cell r="J1973">
            <v>0</v>
          </cell>
          <cell r="M1973">
            <v>0</v>
          </cell>
          <cell r="N1973">
            <v>0</v>
          </cell>
          <cell r="O1973" t="str">
            <v>Asear área</v>
          </cell>
          <cell r="S1973">
            <v>0</v>
          </cell>
          <cell r="V1973">
            <v>0</v>
          </cell>
        </row>
        <row r="1974">
          <cell r="E1974" t="str">
            <v/>
          </cell>
          <cell r="F1974" t="str">
            <v/>
          </cell>
          <cell r="G1974">
            <v>0</v>
          </cell>
          <cell r="H1974">
            <v>0</v>
          </cell>
          <cell r="I1974">
            <v>0</v>
          </cell>
          <cell r="J1974">
            <v>0</v>
          </cell>
          <cell r="N1974">
            <v>0</v>
          </cell>
          <cell r="S1974">
            <v>0</v>
          </cell>
          <cell r="V1974">
            <v>0</v>
          </cell>
        </row>
        <row r="1975">
          <cell r="E1975" t="str">
            <v/>
          </cell>
          <cell r="F1975" t="str">
            <v/>
          </cell>
          <cell r="G1975">
            <v>0</v>
          </cell>
          <cell r="H1975">
            <v>0</v>
          </cell>
          <cell r="I1975">
            <v>0</v>
          </cell>
          <cell r="J1975">
            <v>0</v>
          </cell>
          <cell r="N1975">
            <v>0</v>
          </cell>
          <cell r="S1975">
            <v>0</v>
          </cell>
          <cell r="V1975">
            <v>0</v>
          </cell>
        </row>
        <row r="1976">
          <cell r="E1976" t="str">
            <v/>
          </cell>
          <cell r="F1976">
            <v>0</v>
          </cell>
          <cell r="G1976">
            <v>0</v>
          </cell>
          <cell r="H1976">
            <v>0</v>
          </cell>
          <cell r="I1976">
            <v>0</v>
          </cell>
          <cell r="J1976">
            <v>0</v>
          </cell>
          <cell r="N1976">
            <v>0</v>
          </cell>
          <cell r="S1976">
            <v>0</v>
          </cell>
          <cell r="V1976">
            <v>0</v>
          </cell>
        </row>
        <row r="1977">
          <cell r="E1977" t="str">
            <v/>
          </cell>
          <cell r="F1977">
            <v>0</v>
          </cell>
          <cell r="G1977">
            <v>0</v>
          </cell>
          <cell r="H1977">
            <v>0</v>
          </cell>
          <cell r="I1977">
            <v>0</v>
          </cell>
          <cell r="J1977">
            <v>0</v>
          </cell>
          <cell r="N1977">
            <v>0</v>
          </cell>
          <cell r="S1977">
            <v>0</v>
          </cell>
          <cell r="V1977">
            <v>0</v>
          </cell>
        </row>
        <row r="1978">
          <cell r="E1978" t="str">
            <v/>
          </cell>
          <cell r="F1978">
            <v>0</v>
          </cell>
          <cell r="G1978">
            <v>0</v>
          </cell>
          <cell r="H1978">
            <v>0</v>
          </cell>
          <cell r="I1978">
            <v>0</v>
          </cell>
          <cell r="J1978">
            <v>0</v>
          </cell>
          <cell r="N1978">
            <v>0</v>
          </cell>
          <cell r="S1978">
            <v>0</v>
          </cell>
          <cell r="V1978">
            <v>0</v>
          </cell>
        </row>
        <row r="1979">
          <cell r="E1979" t="str">
            <v/>
          </cell>
          <cell r="F1979">
            <v>0</v>
          </cell>
          <cell r="G1979">
            <v>0</v>
          </cell>
          <cell r="H1979">
            <v>0</v>
          </cell>
          <cell r="I1979">
            <v>0</v>
          </cell>
          <cell r="J1979">
            <v>0</v>
          </cell>
          <cell r="N1979">
            <v>0</v>
          </cell>
          <cell r="S1979">
            <v>0</v>
          </cell>
          <cell r="V1979">
            <v>0</v>
          </cell>
        </row>
        <row r="1980">
          <cell r="E1980" t="str">
            <v/>
          </cell>
          <cell r="F1980">
            <v>0</v>
          </cell>
          <cell r="G1980">
            <v>0</v>
          </cell>
          <cell r="H1980">
            <v>0</v>
          </cell>
          <cell r="I1980">
            <v>0</v>
          </cell>
          <cell r="J1980">
            <v>0</v>
          </cell>
          <cell r="N1980">
            <v>0</v>
          </cell>
          <cell r="S1980">
            <v>0</v>
          </cell>
          <cell r="V1980">
            <v>0</v>
          </cell>
        </row>
        <row r="1981">
          <cell r="E1981">
            <v>0</v>
          </cell>
          <cell r="I1981">
            <v>0</v>
          </cell>
          <cell r="J1981">
            <v>0</v>
          </cell>
          <cell r="O1981" t="str">
            <v>Con estos hombres se hace</v>
          </cell>
          <cell r="P1981" t="str">
            <v>DD Oficial</v>
          </cell>
          <cell r="Q1981" t="str">
            <v>DD Ayudante</v>
          </cell>
          <cell r="R1981" t="str">
            <v>DD Operarios</v>
          </cell>
          <cell r="S1981" t="str">
            <v>REND.TAREA m2 / Jnl</v>
          </cell>
          <cell r="T1981" t="str">
            <v>Para un Total de</v>
          </cell>
          <cell r="U1981" t="str">
            <v>La actividad Dura</v>
          </cell>
          <cell r="V1981">
            <v>0</v>
          </cell>
        </row>
        <row r="1982">
          <cell r="B1982" t="str">
            <v>A-1,22</v>
          </cell>
          <cell r="D1982">
            <v>229</v>
          </cell>
          <cell r="E1982" t="str">
            <v>Sum/Inst. Enmaderado en repisas en cambio de durmientes en piso Guaimaro. Inc. El descuento de los durmientes considerados inicialmente</v>
          </cell>
          <cell r="F1982" t="str">
            <v>m2</v>
          </cell>
          <cell r="G1982">
            <v>229</v>
          </cell>
          <cell r="H1982">
            <v>70630</v>
          </cell>
          <cell r="I1982">
            <v>16174270</v>
          </cell>
          <cell r="J1982">
            <v>2.3066756789329772E-2</v>
          </cell>
          <cell r="K1982">
            <v>1</v>
          </cell>
          <cell r="L1982">
            <v>70630</v>
          </cell>
          <cell r="O1982" t="b">
            <v>0</v>
          </cell>
          <cell r="P1982">
            <v>0</v>
          </cell>
          <cell r="Q1982">
            <v>0</v>
          </cell>
          <cell r="R1982">
            <v>0</v>
          </cell>
          <cell r="S1982">
            <v>0</v>
          </cell>
          <cell r="T1982">
            <v>0</v>
          </cell>
          <cell r="U1982" t="e">
            <v>#DIV/0!</v>
          </cell>
          <cell r="V1982">
            <v>0</v>
          </cell>
          <cell r="W1982">
            <v>37483.333333333343</v>
          </cell>
          <cell r="X1982">
            <v>20625</v>
          </cell>
          <cell r="Y1982">
            <v>12525.903753166014</v>
          </cell>
          <cell r="Z1982">
            <v>0</v>
          </cell>
          <cell r="AA1982">
            <v>0</v>
          </cell>
          <cell r="AB1982">
            <v>1</v>
          </cell>
        </row>
        <row r="1983">
          <cell r="B1983">
            <v>105.6</v>
          </cell>
          <cell r="D1983">
            <v>5</v>
          </cell>
          <cell r="E1983" t="str">
            <v>Repisa madera seca en secadora</v>
          </cell>
          <cell r="F1983" t="str">
            <v>ml</v>
          </cell>
          <cell r="G1983">
            <v>5</v>
          </cell>
          <cell r="H1983">
            <v>9166.6666666666679</v>
          </cell>
          <cell r="I1983">
            <v>45833.333333333343</v>
          </cell>
          <cell r="J1983">
            <v>6.5364702879590949E-5</v>
          </cell>
          <cell r="N1983">
            <v>1145</v>
          </cell>
          <cell r="O1983" t="str">
            <v>Figurar y amarrar hierro</v>
          </cell>
          <cell r="S1983">
            <v>0</v>
          </cell>
          <cell r="T1983" t="str">
            <v>Jnl hombre</v>
          </cell>
          <cell r="U1983" t="str">
            <v>Dias</v>
          </cell>
          <cell r="V1983">
            <v>1.4968516959426324E-2</v>
          </cell>
        </row>
        <row r="1984">
          <cell r="B1984">
            <v>104.6</v>
          </cell>
          <cell r="D1984">
            <v>1</v>
          </cell>
          <cell r="E1984" t="str">
            <v>Tornillos</v>
          </cell>
          <cell r="F1984" t="str">
            <v>GLOBAL</v>
          </cell>
          <cell r="G1984">
            <v>1</v>
          </cell>
          <cell r="H1984">
            <v>1000</v>
          </cell>
          <cell r="I1984">
            <v>1000</v>
          </cell>
          <cell r="J1984">
            <v>1.4261389719183476E-6</v>
          </cell>
          <cell r="N1984">
            <v>229</v>
          </cell>
          <cell r="O1984" t="str">
            <v>Encofrar</v>
          </cell>
          <cell r="S1984">
            <v>0</v>
          </cell>
          <cell r="V1984">
            <v>3.2658582456930157E-4</v>
          </cell>
        </row>
        <row r="1985">
          <cell r="B1985">
            <v>101</v>
          </cell>
          <cell r="D1985">
            <v>-1.1000000000000001</v>
          </cell>
          <cell r="E1985" t="str">
            <v>Durmientes 4x4 con neopreno</v>
          </cell>
          <cell r="F1985" t="str">
            <v>M2</v>
          </cell>
          <cell r="G1985">
            <v>-1.1000000000000001</v>
          </cell>
          <cell r="H1985">
            <v>8500</v>
          </cell>
          <cell r="I1985">
            <v>-9350</v>
          </cell>
          <cell r="J1985">
            <v>-1.3334399387436549E-5</v>
          </cell>
          <cell r="N1985">
            <v>-251.90000000000003</v>
          </cell>
          <cell r="O1985" t="str">
            <v>Fundir</v>
          </cell>
          <cell r="S1985">
            <v>0</v>
          </cell>
          <cell r="V1985">
            <v>-3.0535774597229707E-3</v>
          </cell>
        </row>
        <row r="1986">
          <cell r="E1986" t="str">
            <v/>
          </cell>
          <cell r="F1986" t="str">
            <v/>
          </cell>
          <cell r="G1986">
            <v>0</v>
          </cell>
          <cell r="H1986">
            <v>0</v>
          </cell>
          <cell r="I1986">
            <v>0</v>
          </cell>
          <cell r="J1986">
            <v>0</v>
          </cell>
          <cell r="N1986">
            <v>0</v>
          </cell>
          <cell r="S1986">
            <v>0</v>
          </cell>
          <cell r="V1986">
            <v>0</v>
          </cell>
        </row>
        <row r="1987">
          <cell r="E1987" t="str">
            <v/>
          </cell>
          <cell r="F1987" t="str">
            <v/>
          </cell>
          <cell r="G1987">
            <v>0</v>
          </cell>
          <cell r="H1987">
            <v>0</v>
          </cell>
          <cell r="I1987">
            <v>0</v>
          </cell>
          <cell r="J1987">
            <v>0</v>
          </cell>
          <cell r="N1987">
            <v>0</v>
          </cell>
          <cell r="S1987">
            <v>0</v>
          </cell>
          <cell r="V1987">
            <v>0</v>
          </cell>
        </row>
        <row r="1988">
          <cell r="E1988" t="str">
            <v/>
          </cell>
          <cell r="F1988" t="str">
            <v/>
          </cell>
          <cell r="G1988">
            <v>0</v>
          </cell>
          <cell r="H1988">
            <v>0</v>
          </cell>
          <cell r="I1988">
            <v>0</v>
          </cell>
          <cell r="J1988">
            <v>0</v>
          </cell>
          <cell r="N1988">
            <v>0</v>
          </cell>
          <cell r="P1988">
            <v>0</v>
          </cell>
          <cell r="S1988">
            <v>0</v>
          </cell>
          <cell r="V1988">
            <v>0</v>
          </cell>
        </row>
        <row r="1989">
          <cell r="E1989" t="str">
            <v/>
          </cell>
          <cell r="F1989" t="str">
            <v/>
          </cell>
          <cell r="G1989">
            <v>0</v>
          </cell>
          <cell r="H1989">
            <v>0</v>
          </cell>
          <cell r="I1989">
            <v>0</v>
          </cell>
          <cell r="J1989">
            <v>0</v>
          </cell>
          <cell r="N1989">
            <v>0</v>
          </cell>
          <cell r="O1989" t="str">
            <v>Proteger área</v>
          </cell>
          <cell r="S1989">
            <v>0</v>
          </cell>
          <cell r="V1989">
            <v>0</v>
          </cell>
        </row>
        <row r="1990">
          <cell r="E1990" t="str">
            <v/>
          </cell>
          <cell r="F1990" t="str">
            <v/>
          </cell>
          <cell r="G1990">
            <v>0</v>
          </cell>
          <cell r="H1990">
            <v>0</v>
          </cell>
          <cell r="I1990">
            <v>0</v>
          </cell>
          <cell r="J1990">
            <v>0</v>
          </cell>
          <cell r="N1990">
            <v>0</v>
          </cell>
          <cell r="O1990" t="str">
            <v>Replantear</v>
          </cell>
          <cell r="S1990">
            <v>0</v>
          </cell>
          <cell r="V1990">
            <v>0</v>
          </cell>
        </row>
        <row r="1991">
          <cell r="B1991">
            <v>100.6</v>
          </cell>
          <cell r="D1991">
            <v>1.5</v>
          </cell>
          <cell r="E1991" t="str">
            <v>Carpinteros</v>
          </cell>
          <cell r="F1991" t="str">
            <v>hr</v>
          </cell>
          <cell r="G1991">
            <v>1.5</v>
          </cell>
          <cell r="H1991">
            <v>4375</v>
          </cell>
          <cell r="I1991">
            <v>6562.5</v>
          </cell>
          <cell r="J1991">
            <v>9.3590370032141555E-6</v>
          </cell>
          <cell r="M1991" t="str">
            <v>0,67  m2/hr</v>
          </cell>
          <cell r="N1991">
            <v>343.5</v>
          </cell>
          <cell r="O1991" t="str">
            <v>Trasportar equipo, mats</v>
          </cell>
          <cell r="S1991">
            <v>0</v>
          </cell>
          <cell r="V1991">
            <v>2.1432194737360417E-3</v>
          </cell>
        </row>
        <row r="1992">
          <cell r="B1992">
            <v>100.3</v>
          </cell>
          <cell r="D1992">
            <v>1.5</v>
          </cell>
          <cell r="E1992" t="str">
            <v>Ayudantes avanzados</v>
          </cell>
          <cell r="F1992" t="str">
            <v>hr</v>
          </cell>
          <cell r="G1992">
            <v>1.5</v>
          </cell>
          <cell r="H1992">
            <v>2500</v>
          </cell>
          <cell r="I1992">
            <v>3750</v>
          </cell>
          <cell r="J1992">
            <v>5.3480211446938029E-6</v>
          </cell>
          <cell r="M1992" t="str">
            <v>0,67  m2/hr</v>
          </cell>
          <cell r="N1992">
            <v>343.5</v>
          </cell>
          <cell r="O1992" t="str">
            <v>Armar andamio</v>
          </cell>
          <cell r="S1992">
            <v>0</v>
          </cell>
          <cell r="V1992">
            <v>1.2246968421348809E-3</v>
          </cell>
        </row>
        <row r="1993">
          <cell r="B1993">
            <v>102.5</v>
          </cell>
          <cell r="E1993" t="str">
            <v>Lijadores</v>
          </cell>
          <cell r="F1993" t="str">
            <v>hr</v>
          </cell>
          <cell r="G1993">
            <v>0</v>
          </cell>
          <cell r="H1993">
            <v>2500</v>
          </cell>
          <cell r="I1993">
            <v>0</v>
          </cell>
          <cell r="J1993">
            <v>0</v>
          </cell>
          <cell r="M1993">
            <v>0</v>
          </cell>
          <cell r="N1993">
            <v>0</v>
          </cell>
          <cell r="O1993" t="str">
            <v>Obra previa adic.</v>
          </cell>
          <cell r="S1993">
            <v>0</v>
          </cell>
          <cell r="V1993">
            <v>0</v>
          </cell>
        </row>
        <row r="1994">
          <cell r="B1994">
            <v>102.2</v>
          </cell>
          <cell r="D1994">
            <v>1.5</v>
          </cell>
          <cell r="E1994" t="str">
            <v>Instaladores</v>
          </cell>
          <cell r="F1994" t="str">
            <v>hr</v>
          </cell>
          <cell r="G1994">
            <v>1.5</v>
          </cell>
          <cell r="H1994">
            <v>4375</v>
          </cell>
          <cell r="I1994">
            <v>6562.5</v>
          </cell>
          <cell r="J1994">
            <v>9.3590370032141555E-6</v>
          </cell>
          <cell r="M1994" t="str">
            <v>0,67  m2/hr</v>
          </cell>
          <cell r="N1994">
            <v>343.5</v>
          </cell>
          <cell r="O1994" t="str">
            <v>Mezclar</v>
          </cell>
          <cell r="S1994">
            <v>0</v>
          </cell>
          <cell r="V1994">
            <v>2.1432194737360417E-3</v>
          </cell>
        </row>
        <row r="1995">
          <cell r="B1995">
            <v>100.4</v>
          </cell>
          <cell r="D1995">
            <v>1.5</v>
          </cell>
          <cell r="E1995" t="str">
            <v>Ayudantes Instalación</v>
          </cell>
          <cell r="F1995" t="str">
            <v>hr</v>
          </cell>
          <cell r="G1995">
            <v>1.5</v>
          </cell>
          <cell r="H1995">
            <v>2500</v>
          </cell>
          <cell r="I1995">
            <v>3750</v>
          </cell>
          <cell r="J1995">
            <v>5.3480211446938029E-6</v>
          </cell>
          <cell r="M1995" t="str">
            <v>0,67  m2/hr</v>
          </cell>
          <cell r="N1995">
            <v>343.5</v>
          </cell>
          <cell r="O1995" t="str">
            <v>Desencofrar</v>
          </cell>
          <cell r="S1995">
            <v>0</v>
          </cell>
          <cell r="V1995">
            <v>1.2246968421348809E-3</v>
          </cell>
        </row>
        <row r="1996">
          <cell r="E1996" t="str">
            <v/>
          </cell>
          <cell r="F1996" t="str">
            <v/>
          </cell>
          <cell r="G1996">
            <v>0</v>
          </cell>
          <cell r="H1996">
            <v>0</v>
          </cell>
          <cell r="I1996">
            <v>0</v>
          </cell>
          <cell r="J1996">
            <v>0</v>
          </cell>
          <cell r="M1996">
            <v>0</v>
          </cell>
          <cell r="N1996">
            <v>0</v>
          </cell>
          <cell r="O1996" t="str">
            <v>Curar</v>
          </cell>
          <cell r="S1996">
            <v>0</v>
          </cell>
          <cell r="V1996">
            <v>0</v>
          </cell>
        </row>
        <row r="1997">
          <cell r="B1997">
            <v>5024</v>
          </cell>
          <cell r="D1997">
            <v>0.31314759382915036</v>
          </cell>
          <cell r="E1997" t="str">
            <v>Herramienta menor</v>
          </cell>
          <cell r="F1997" t="str">
            <v>gl</v>
          </cell>
          <cell r="G1997">
            <v>0.31314759382915036</v>
          </cell>
          <cell r="H1997">
            <v>40000</v>
          </cell>
          <cell r="I1997">
            <v>12525.903753166014</v>
          </cell>
          <cell r="J1997">
            <v>1.7863679500888352E-5</v>
          </cell>
          <cell r="M1997" t="str">
            <v>3,19  m2/gl</v>
          </cell>
          <cell r="N1997">
            <v>71.710798986875432</v>
          </cell>
          <cell r="O1997" t="str">
            <v>Desarmar andamio</v>
          </cell>
          <cell r="S1997">
            <v>0</v>
          </cell>
          <cell r="V1997">
            <v>4.0907826057034321E-3</v>
          </cell>
        </row>
        <row r="1998">
          <cell r="E1998" t="str">
            <v/>
          </cell>
          <cell r="F1998" t="str">
            <v/>
          </cell>
          <cell r="G1998">
            <v>0</v>
          </cell>
          <cell r="H1998">
            <v>0</v>
          </cell>
          <cell r="I1998">
            <v>0</v>
          </cell>
          <cell r="J1998">
            <v>0</v>
          </cell>
          <cell r="M1998">
            <v>0</v>
          </cell>
          <cell r="N1998">
            <v>0</v>
          </cell>
          <cell r="O1998" t="str">
            <v xml:space="preserve">Regresar </v>
          </cell>
          <cell r="S1998">
            <v>0</v>
          </cell>
          <cell r="V1998">
            <v>0</v>
          </cell>
        </row>
        <row r="1999">
          <cell r="E1999" t="str">
            <v/>
          </cell>
          <cell r="F1999" t="str">
            <v/>
          </cell>
          <cell r="G1999">
            <v>0</v>
          </cell>
          <cell r="H1999">
            <v>0</v>
          </cell>
          <cell r="I1999">
            <v>0</v>
          </cell>
          <cell r="J1999">
            <v>0</v>
          </cell>
          <cell r="M1999">
            <v>0</v>
          </cell>
          <cell r="N1999">
            <v>0</v>
          </cell>
          <cell r="O1999" t="str">
            <v>Cargar+retirar sobrante y equipo</v>
          </cell>
          <cell r="S1999">
            <v>0</v>
          </cell>
          <cell r="V1999">
            <v>0</v>
          </cell>
        </row>
        <row r="2000">
          <cell r="E2000" t="str">
            <v/>
          </cell>
          <cell r="F2000" t="str">
            <v/>
          </cell>
          <cell r="G2000">
            <v>0</v>
          </cell>
          <cell r="H2000">
            <v>0</v>
          </cell>
          <cell r="I2000">
            <v>0</v>
          </cell>
          <cell r="J2000">
            <v>0</v>
          </cell>
          <cell r="M2000">
            <v>0</v>
          </cell>
          <cell r="N2000">
            <v>0</v>
          </cell>
          <cell r="O2000" t="str">
            <v>Asear área</v>
          </cell>
          <cell r="S2000">
            <v>0</v>
          </cell>
          <cell r="V2000">
            <v>0</v>
          </cell>
        </row>
        <row r="2001">
          <cell r="E2001" t="str">
            <v/>
          </cell>
          <cell r="F2001" t="str">
            <v/>
          </cell>
          <cell r="G2001">
            <v>0</v>
          </cell>
          <cell r="H2001">
            <v>0</v>
          </cell>
          <cell r="I2001">
            <v>0</v>
          </cell>
          <cell r="J2001">
            <v>0</v>
          </cell>
          <cell r="N2001">
            <v>0</v>
          </cell>
          <cell r="S2001">
            <v>0</v>
          </cell>
          <cell r="V2001">
            <v>0</v>
          </cell>
        </row>
        <row r="2002">
          <cell r="E2002" t="str">
            <v/>
          </cell>
          <cell r="F2002" t="str">
            <v/>
          </cell>
          <cell r="G2002">
            <v>0</v>
          </cell>
          <cell r="H2002">
            <v>0</v>
          </cell>
          <cell r="I2002">
            <v>0</v>
          </cell>
          <cell r="J2002">
            <v>0</v>
          </cell>
          <cell r="N2002">
            <v>0</v>
          </cell>
          <cell r="S2002">
            <v>0</v>
          </cell>
          <cell r="V2002">
            <v>0</v>
          </cell>
        </row>
        <row r="2003">
          <cell r="E2003" t="str">
            <v/>
          </cell>
          <cell r="F2003">
            <v>0</v>
          </cell>
          <cell r="G2003">
            <v>0</v>
          </cell>
          <cell r="H2003">
            <v>0</v>
          </cell>
          <cell r="I2003">
            <v>0</v>
          </cell>
          <cell r="J2003">
            <v>0</v>
          </cell>
          <cell r="N2003">
            <v>0</v>
          </cell>
          <cell r="S2003">
            <v>0</v>
          </cell>
          <cell r="V2003">
            <v>0</v>
          </cell>
        </row>
        <row r="2004">
          <cell r="E2004" t="str">
            <v/>
          </cell>
          <cell r="F2004">
            <v>0</v>
          </cell>
          <cell r="G2004">
            <v>0</v>
          </cell>
          <cell r="H2004">
            <v>0</v>
          </cell>
          <cell r="I2004">
            <v>0</v>
          </cell>
          <cell r="J2004">
            <v>0</v>
          </cell>
          <cell r="N2004">
            <v>0</v>
          </cell>
          <cell r="S2004">
            <v>0</v>
          </cell>
          <cell r="V2004">
            <v>0</v>
          </cell>
        </row>
        <row r="2005">
          <cell r="E2005" t="str">
            <v/>
          </cell>
          <cell r="F2005">
            <v>0</v>
          </cell>
          <cell r="G2005">
            <v>0</v>
          </cell>
          <cell r="H2005">
            <v>0</v>
          </cell>
          <cell r="I2005">
            <v>0</v>
          </cell>
          <cell r="J2005">
            <v>0</v>
          </cell>
          <cell r="N2005">
            <v>0</v>
          </cell>
          <cell r="S2005">
            <v>0</v>
          </cell>
          <cell r="V2005">
            <v>0</v>
          </cell>
        </row>
        <row r="2006">
          <cell r="E2006" t="str">
            <v/>
          </cell>
          <cell r="F2006">
            <v>0</v>
          </cell>
          <cell r="G2006">
            <v>0</v>
          </cell>
          <cell r="H2006">
            <v>0</v>
          </cell>
          <cell r="I2006">
            <v>0</v>
          </cell>
          <cell r="J2006">
            <v>0</v>
          </cell>
          <cell r="N2006">
            <v>0</v>
          </cell>
          <cell r="S2006">
            <v>0</v>
          </cell>
          <cell r="V2006">
            <v>0</v>
          </cell>
        </row>
        <row r="2007">
          <cell r="E2007" t="str">
            <v/>
          </cell>
          <cell r="F2007">
            <v>0</v>
          </cell>
          <cell r="G2007">
            <v>0</v>
          </cell>
          <cell r="H2007">
            <v>0</v>
          </cell>
          <cell r="I2007">
            <v>0</v>
          </cell>
          <cell r="J2007">
            <v>0</v>
          </cell>
          <cell r="N2007">
            <v>0</v>
          </cell>
          <cell r="S2007">
            <v>0</v>
          </cell>
          <cell r="V2007">
            <v>0</v>
          </cell>
        </row>
        <row r="2008">
          <cell r="E2008">
            <v>0</v>
          </cell>
          <cell r="I2008">
            <v>0</v>
          </cell>
          <cell r="J2008">
            <v>0</v>
          </cell>
          <cell r="O2008" t="str">
            <v>Con estos hombres se hace</v>
          </cell>
          <cell r="P2008" t="str">
            <v>DD Oficial</v>
          </cell>
          <cell r="Q2008" t="str">
            <v>DD Ayudante</v>
          </cell>
          <cell r="R2008" t="str">
            <v>DD Operarios</v>
          </cell>
          <cell r="S2008" t="str">
            <v>REND.TAREA ml / Jnl</v>
          </cell>
          <cell r="T2008" t="str">
            <v>Para un Total de</v>
          </cell>
          <cell r="U2008" t="str">
            <v>La actividad Dura</v>
          </cell>
          <cell r="V2008">
            <v>0</v>
          </cell>
        </row>
        <row r="2009">
          <cell r="B2009" t="str">
            <v>A-1,23</v>
          </cell>
          <cell r="D2009">
            <v>46.8</v>
          </cell>
          <cell r="E2009" t="str">
            <v>Sum/Inst. Remate frontal tarima fija y movil en guaimaro. Inc. Sistema cuchillas para enchape removible.</v>
          </cell>
          <cell r="F2009" t="str">
            <v>ml</v>
          </cell>
          <cell r="G2009">
            <v>46.8</v>
          </cell>
          <cell r="H2009">
            <v>66870</v>
          </cell>
          <cell r="I2009">
            <v>3129516</v>
          </cell>
          <cell r="J2009">
            <v>4.4631247308420195E-3</v>
          </cell>
          <cell r="K2009">
            <v>1</v>
          </cell>
          <cell r="L2009">
            <v>66870</v>
          </cell>
          <cell r="O2009" t="b">
            <v>0</v>
          </cell>
          <cell r="P2009">
            <v>0</v>
          </cell>
          <cell r="Q2009">
            <v>0</v>
          </cell>
          <cell r="R2009">
            <v>0</v>
          </cell>
          <cell r="S2009">
            <v>0</v>
          </cell>
          <cell r="T2009">
            <v>0</v>
          </cell>
          <cell r="U2009" t="e">
            <v>#DIV/0!</v>
          </cell>
          <cell r="V2009">
            <v>0</v>
          </cell>
          <cell r="W2009">
            <v>18344.208333333336</v>
          </cell>
          <cell r="X2009">
            <v>27500</v>
          </cell>
          <cell r="Y2009">
            <v>21029</v>
          </cell>
          <cell r="Z2009">
            <v>0</v>
          </cell>
          <cell r="AA2009">
            <v>0</v>
          </cell>
          <cell r="AB2009">
            <v>1</v>
          </cell>
        </row>
        <row r="2010">
          <cell r="B2010">
            <v>102.6</v>
          </cell>
          <cell r="D2010">
            <v>0.18</v>
          </cell>
          <cell r="E2010" t="str">
            <v>Machimbre Guaymaro</v>
          </cell>
          <cell r="F2010" t="str">
            <v>M2</v>
          </cell>
          <cell r="G2010">
            <v>0.18</v>
          </cell>
          <cell r="H2010">
            <v>48000</v>
          </cell>
          <cell r="I2010">
            <v>8640</v>
          </cell>
          <cell r="J2010">
            <v>1.2321840717374523E-5</v>
          </cell>
          <cell r="N2010">
            <v>8.4239999999999995</v>
          </cell>
          <cell r="O2010" t="str">
            <v>Figurar y amarrar hierro</v>
          </cell>
          <cell r="S2010">
            <v>0</v>
          </cell>
          <cell r="T2010" t="str">
            <v>Jnl hombre</v>
          </cell>
          <cell r="U2010" t="str">
            <v>Dias</v>
          </cell>
          <cell r="V2010">
            <v>5.7666214557312769E-4</v>
          </cell>
        </row>
        <row r="2011">
          <cell r="B2011">
            <v>104.7</v>
          </cell>
          <cell r="D2011">
            <v>5.2083333333333336E-2</v>
          </cell>
          <cell r="E2011" t="str">
            <v>Triplex 18mm</v>
          </cell>
          <cell r="F2011" t="str">
            <v>lamina</v>
          </cell>
          <cell r="G2011">
            <v>5.2083333333333336E-2</v>
          </cell>
          <cell r="H2011">
            <v>117700</v>
          </cell>
          <cell r="I2011">
            <v>6130.2083333333339</v>
          </cell>
          <cell r="J2011">
            <v>8.742529010145287E-6</v>
          </cell>
          <cell r="N2011">
            <v>2.4375</v>
          </cell>
          <cell r="O2011" t="str">
            <v>Encofrar</v>
          </cell>
          <cell r="S2011">
            <v>0</v>
          </cell>
          <cell r="V2011">
            <v>4.0915035767479944E-4</v>
          </cell>
        </row>
        <row r="2012">
          <cell r="B2012">
            <v>104.6</v>
          </cell>
          <cell r="D2012">
            <v>1</v>
          </cell>
          <cell r="E2012" t="str">
            <v>Tornillos</v>
          </cell>
          <cell r="F2012" t="str">
            <v>GLOBAL</v>
          </cell>
          <cell r="G2012">
            <v>1</v>
          </cell>
          <cell r="H2012">
            <v>1000</v>
          </cell>
          <cell r="I2012">
            <v>1000</v>
          </cell>
          <cell r="J2012">
            <v>1.4261389719183476E-6</v>
          </cell>
          <cell r="N2012">
            <v>46.8</v>
          </cell>
          <cell r="O2012" t="str">
            <v>Fundir</v>
          </cell>
          <cell r="S2012">
            <v>0</v>
          </cell>
          <cell r="V2012">
            <v>6.6743303885778664E-5</v>
          </cell>
        </row>
        <row r="2013">
          <cell r="B2013">
            <v>103.9</v>
          </cell>
          <cell r="D2013">
            <v>0.06</v>
          </cell>
          <cell r="E2013" t="str">
            <v>Sellador Laca</v>
          </cell>
          <cell r="F2013" t="str">
            <v>GALON</v>
          </cell>
          <cell r="G2013">
            <v>0.06</v>
          </cell>
          <cell r="H2013">
            <v>37900</v>
          </cell>
          <cell r="I2013">
            <v>2274</v>
          </cell>
          <cell r="J2013">
            <v>3.2430400221423221E-6</v>
          </cell>
          <cell r="N2013">
            <v>2.8079999999999998</v>
          </cell>
          <cell r="S2013">
            <v>0</v>
          </cell>
          <cell r="V2013">
            <v>1.5177427303626067E-4</v>
          </cell>
        </row>
        <row r="2014">
          <cell r="B2014">
            <v>102.3</v>
          </cell>
          <cell r="D2014">
            <v>0.3</v>
          </cell>
          <cell r="E2014" t="str">
            <v>Lija</v>
          </cell>
          <cell r="F2014" t="str">
            <v>Pliego</v>
          </cell>
          <cell r="G2014">
            <v>0.3</v>
          </cell>
          <cell r="H2014">
            <v>1000</v>
          </cell>
          <cell r="I2014">
            <v>300</v>
          </cell>
          <cell r="J2014">
            <v>4.2784169157550425E-7</v>
          </cell>
          <cell r="N2014">
            <v>14.04</v>
          </cell>
          <cell r="S2014">
            <v>0</v>
          </cell>
          <cell r="V2014">
            <v>2.00229911657336E-5</v>
          </cell>
        </row>
        <row r="2015">
          <cell r="E2015" t="str">
            <v/>
          </cell>
          <cell r="F2015" t="str">
            <v/>
          </cell>
          <cell r="G2015">
            <v>0</v>
          </cell>
          <cell r="H2015">
            <v>0</v>
          </cell>
          <cell r="I2015">
            <v>0</v>
          </cell>
          <cell r="J2015">
            <v>0</v>
          </cell>
          <cell r="N2015">
            <v>0</v>
          </cell>
          <cell r="P2015">
            <v>0</v>
          </cell>
          <cell r="S2015">
            <v>0</v>
          </cell>
          <cell r="V2015">
            <v>0</v>
          </cell>
        </row>
        <row r="2016">
          <cell r="E2016" t="str">
            <v/>
          </cell>
          <cell r="F2016" t="str">
            <v/>
          </cell>
          <cell r="G2016">
            <v>0</v>
          </cell>
          <cell r="H2016">
            <v>0</v>
          </cell>
          <cell r="I2016">
            <v>0</v>
          </cell>
          <cell r="J2016">
            <v>0</v>
          </cell>
          <cell r="N2016">
            <v>0</v>
          </cell>
          <cell r="O2016" t="str">
            <v>Proteger área</v>
          </cell>
          <cell r="S2016">
            <v>0</v>
          </cell>
          <cell r="V2016">
            <v>0</v>
          </cell>
        </row>
        <row r="2017">
          <cell r="E2017" t="str">
            <v/>
          </cell>
          <cell r="F2017" t="str">
            <v/>
          </cell>
          <cell r="G2017">
            <v>0</v>
          </cell>
          <cell r="H2017">
            <v>0</v>
          </cell>
          <cell r="I2017">
            <v>0</v>
          </cell>
          <cell r="J2017">
            <v>0</v>
          </cell>
          <cell r="N2017">
            <v>0</v>
          </cell>
          <cell r="O2017" t="str">
            <v>Replantear</v>
          </cell>
          <cell r="S2017">
            <v>0</v>
          </cell>
          <cell r="V2017">
            <v>0</v>
          </cell>
        </row>
        <row r="2018">
          <cell r="B2018">
            <v>100.6</v>
          </cell>
          <cell r="D2018">
            <v>2</v>
          </cell>
          <cell r="E2018" t="str">
            <v>Carpinteros</v>
          </cell>
          <cell r="F2018" t="str">
            <v>hr</v>
          </cell>
          <cell r="G2018">
            <v>2</v>
          </cell>
          <cell r="H2018">
            <v>4375</v>
          </cell>
          <cell r="I2018">
            <v>8750</v>
          </cell>
          <cell r="J2018">
            <v>1.2478716004285541E-5</v>
          </cell>
          <cell r="M2018" t="str">
            <v>0,5  ml/hr</v>
          </cell>
          <cell r="N2018">
            <v>93.6</v>
          </cell>
          <cell r="O2018" t="str">
            <v>Trasportar equipo, mats</v>
          </cell>
          <cell r="S2018">
            <v>0</v>
          </cell>
          <cell r="V2018">
            <v>5.8400390900056334E-4</v>
          </cell>
        </row>
        <row r="2019">
          <cell r="B2019">
            <v>100.3</v>
          </cell>
          <cell r="D2019">
            <v>2</v>
          </cell>
          <cell r="E2019" t="str">
            <v>Ayudantes avanzados</v>
          </cell>
          <cell r="F2019" t="str">
            <v>hr</v>
          </cell>
          <cell r="G2019">
            <v>2</v>
          </cell>
          <cell r="H2019">
            <v>2500</v>
          </cell>
          <cell r="I2019">
            <v>5000</v>
          </cell>
          <cell r="J2019">
            <v>7.1306948595917375E-6</v>
          </cell>
          <cell r="M2019" t="str">
            <v>0,5  ml/hr</v>
          </cell>
          <cell r="N2019">
            <v>93.6</v>
          </cell>
          <cell r="O2019" t="str">
            <v>Armar andamio</v>
          </cell>
          <cell r="S2019">
            <v>0</v>
          </cell>
          <cell r="V2019">
            <v>3.337165194288933E-4</v>
          </cell>
        </row>
        <row r="2020">
          <cell r="B2020">
            <v>102.5</v>
          </cell>
          <cell r="E2020" t="str">
            <v>Lijadores</v>
          </cell>
          <cell r="F2020" t="str">
            <v>hr</v>
          </cell>
          <cell r="G2020">
            <v>0</v>
          </cell>
          <cell r="H2020">
            <v>2500</v>
          </cell>
          <cell r="I2020">
            <v>0</v>
          </cell>
          <cell r="J2020">
            <v>0</v>
          </cell>
          <cell r="M2020">
            <v>0</v>
          </cell>
          <cell r="N2020">
            <v>0</v>
          </cell>
          <cell r="O2020" t="str">
            <v>Obra previa adic.</v>
          </cell>
          <cell r="S2020">
            <v>0</v>
          </cell>
          <cell r="V2020">
            <v>0</v>
          </cell>
        </row>
        <row r="2021">
          <cell r="B2021">
            <v>102.2</v>
          </cell>
          <cell r="D2021">
            <v>2</v>
          </cell>
          <cell r="E2021" t="str">
            <v>Instaladores</v>
          </cell>
          <cell r="F2021" t="str">
            <v>hr</v>
          </cell>
          <cell r="G2021">
            <v>2</v>
          </cell>
          <cell r="H2021">
            <v>4375</v>
          </cell>
          <cell r="I2021">
            <v>8750</v>
          </cell>
          <cell r="J2021">
            <v>1.2478716004285541E-5</v>
          </cell>
          <cell r="M2021" t="str">
            <v>0,5  ml/hr</v>
          </cell>
          <cell r="N2021">
            <v>93.6</v>
          </cell>
          <cell r="O2021" t="str">
            <v>Mezclar</v>
          </cell>
          <cell r="S2021">
            <v>0</v>
          </cell>
          <cell r="V2021">
            <v>5.8400390900056334E-4</v>
          </cell>
        </row>
        <row r="2022">
          <cell r="B2022">
            <v>100.4</v>
          </cell>
          <cell r="D2022">
            <v>2</v>
          </cell>
          <cell r="E2022" t="str">
            <v>Ayudantes Instalación</v>
          </cell>
          <cell r="F2022" t="str">
            <v>hr</v>
          </cell>
          <cell r="G2022">
            <v>2</v>
          </cell>
          <cell r="H2022">
            <v>2500</v>
          </cell>
          <cell r="I2022">
            <v>5000</v>
          </cell>
          <cell r="J2022">
            <v>7.1306948595917375E-6</v>
          </cell>
          <cell r="M2022" t="str">
            <v>0,5  ml/hr</v>
          </cell>
          <cell r="N2022">
            <v>93.6</v>
          </cell>
          <cell r="O2022" t="str">
            <v>Desencofrar</v>
          </cell>
          <cell r="S2022">
            <v>0</v>
          </cell>
          <cell r="V2022">
            <v>3.337165194288933E-4</v>
          </cell>
        </row>
        <row r="2023">
          <cell r="E2023" t="str">
            <v/>
          </cell>
          <cell r="F2023" t="str">
            <v/>
          </cell>
          <cell r="G2023">
            <v>0</v>
          </cell>
          <cell r="H2023">
            <v>0</v>
          </cell>
          <cell r="I2023">
            <v>0</v>
          </cell>
          <cell r="J2023">
            <v>0</v>
          </cell>
          <cell r="M2023">
            <v>0</v>
          </cell>
          <cell r="N2023">
            <v>0</v>
          </cell>
          <cell r="O2023" t="str">
            <v>Curar</v>
          </cell>
          <cell r="S2023">
            <v>0</v>
          </cell>
          <cell r="V2023">
            <v>0</v>
          </cell>
        </row>
        <row r="2024">
          <cell r="B2024">
            <v>5024</v>
          </cell>
          <cell r="D2024">
            <v>0.2</v>
          </cell>
          <cell r="E2024" t="str">
            <v>Herramienta menor</v>
          </cell>
          <cell r="F2024" t="str">
            <v>gl</v>
          </cell>
          <cell r="G2024">
            <v>0.2</v>
          </cell>
          <cell r="H2024">
            <v>40000</v>
          </cell>
          <cell r="I2024">
            <v>8000</v>
          </cell>
          <cell r="J2024">
            <v>1.1409111775346781E-5</v>
          </cell>
          <cell r="M2024" t="str">
            <v>5  ml/gl</v>
          </cell>
          <cell r="N2024">
            <v>9.36</v>
          </cell>
          <cell r="O2024" t="str">
            <v>Desarmar andamio</v>
          </cell>
          <cell r="S2024">
            <v>0</v>
          </cell>
          <cell r="V2024">
            <v>5.3394643108622931E-4</v>
          </cell>
        </row>
        <row r="2025">
          <cell r="B2025">
            <v>1.4</v>
          </cell>
          <cell r="D2025">
            <v>0.2</v>
          </cell>
          <cell r="E2025" t="str">
            <v>APU Equipo y herramienta de taller</v>
          </cell>
          <cell r="F2025" t="str">
            <v>Hr</v>
          </cell>
          <cell r="G2025">
            <v>0.2</v>
          </cell>
          <cell r="H2025">
            <v>65145</v>
          </cell>
          <cell r="I2025">
            <v>13029</v>
          </cell>
          <cell r="J2025">
            <v>1.8581164665124151E-5</v>
          </cell>
          <cell r="M2025" t="str">
            <v>5  ml/Hr</v>
          </cell>
          <cell r="N2025">
            <v>9.36</v>
          </cell>
          <cell r="O2025" t="str">
            <v xml:space="preserve">Regresar </v>
          </cell>
          <cell r="S2025">
            <v>0</v>
          </cell>
          <cell r="V2025">
            <v>8.6959850632781016E-4</v>
          </cell>
        </row>
        <row r="2026">
          <cell r="E2026" t="str">
            <v/>
          </cell>
          <cell r="F2026" t="str">
            <v/>
          </cell>
          <cell r="G2026">
            <v>0</v>
          </cell>
          <cell r="H2026">
            <v>0</v>
          </cell>
          <cell r="I2026">
            <v>0</v>
          </cell>
          <cell r="J2026">
            <v>0</v>
          </cell>
          <cell r="M2026">
            <v>0</v>
          </cell>
          <cell r="N2026">
            <v>0</v>
          </cell>
          <cell r="O2026" t="str">
            <v>Cargar+retirar sobrante y equipo</v>
          </cell>
          <cell r="S2026">
            <v>0</v>
          </cell>
          <cell r="V2026">
            <v>0</v>
          </cell>
        </row>
        <row r="2027">
          <cell r="E2027" t="str">
            <v/>
          </cell>
          <cell r="F2027" t="str">
            <v/>
          </cell>
          <cell r="G2027">
            <v>0</v>
          </cell>
          <cell r="H2027">
            <v>0</v>
          </cell>
          <cell r="I2027">
            <v>0</v>
          </cell>
          <cell r="J2027">
            <v>0</v>
          </cell>
          <cell r="M2027">
            <v>0</v>
          </cell>
          <cell r="N2027">
            <v>0</v>
          </cell>
          <cell r="O2027" t="str">
            <v>Asear área</v>
          </cell>
          <cell r="S2027">
            <v>0</v>
          </cell>
          <cell r="V2027">
            <v>0</v>
          </cell>
        </row>
        <row r="2028">
          <cell r="E2028" t="str">
            <v/>
          </cell>
          <cell r="F2028" t="str">
            <v/>
          </cell>
          <cell r="G2028">
            <v>0</v>
          </cell>
          <cell r="H2028">
            <v>0</v>
          </cell>
          <cell r="I2028">
            <v>0</v>
          </cell>
          <cell r="J2028">
            <v>0</v>
          </cell>
          <cell r="N2028">
            <v>0</v>
          </cell>
          <cell r="S2028">
            <v>0</v>
          </cell>
          <cell r="V2028">
            <v>0</v>
          </cell>
        </row>
        <row r="2029">
          <cell r="E2029" t="str">
            <v/>
          </cell>
          <cell r="F2029" t="str">
            <v/>
          </cell>
          <cell r="G2029">
            <v>0</v>
          </cell>
          <cell r="H2029">
            <v>0</v>
          </cell>
          <cell r="I2029">
            <v>0</v>
          </cell>
          <cell r="J2029">
            <v>0</v>
          </cell>
          <cell r="N2029">
            <v>0</v>
          </cell>
          <cell r="S2029">
            <v>0</v>
          </cell>
          <cell r="V2029">
            <v>0</v>
          </cell>
        </row>
        <row r="2030">
          <cell r="E2030" t="str">
            <v/>
          </cell>
          <cell r="F2030">
            <v>0</v>
          </cell>
          <cell r="G2030">
            <v>0</v>
          </cell>
          <cell r="H2030">
            <v>0</v>
          </cell>
          <cell r="I2030">
            <v>0</v>
          </cell>
          <cell r="J2030">
            <v>0</v>
          </cell>
          <cell r="N2030">
            <v>0</v>
          </cell>
          <cell r="S2030">
            <v>0</v>
          </cell>
          <cell r="V2030">
            <v>0</v>
          </cell>
        </row>
        <row r="2031">
          <cell r="E2031" t="str">
            <v/>
          </cell>
          <cell r="F2031">
            <v>0</v>
          </cell>
          <cell r="G2031">
            <v>0</v>
          </cell>
          <cell r="H2031">
            <v>0</v>
          </cell>
          <cell r="I2031">
            <v>0</v>
          </cell>
          <cell r="J2031">
            <v>0</v>
          </cell>
          <cell r="N2031">
            <v>0</v>
          </cell>
          <cell r="S2031">
            <v>0</v>
          </cell>
          <cell r="V2031">
            <v>0</v>
          </cell>
        </row>
        <row r="2032">
          <cell r="E2032" t="str">
            <v/>
          </cell>
          <cell r="F2032">
            <v>0</v>
          </cell>
          <cell r="G2032">
            <v>0</v>
          </cell>
          <cell r="H2032">
            <v>0</v>
          </cell>
          <cell r="I2032">
            <v>0</v>
          </cell>
          <cell r="J2032">
            <v>0</v>
          </cell>
          <cell r="N2032">
            <v>0</v>
          </cell>
          <cell r="S2032">
            <v>0</v>
          </cell>
          <cell r="V2032">
            <v>0</v>
          </cell>
        </row>
        <row r="2033">
          <cell r="E2033" t="str">
            <v/>
          </cell>
          <cell r="F2033">
            <v>0</v>
          </cell>
          <cell r="G2033">
            <v>0</v>
          </cell>
          <cell r="H2033">
            <v>0</v>
          </cell>
          <cell r="I2033">
            <v>0</v>
          </cell>
          <cell r="J2033">
            <v>0</v>
          </cell>
          <cell r="N2033">
            <v>0</v>
          </cell>
          <cell r="S2033">
            <v>0</v>
          </cell>
          <cell r="V2033">
            <v>0</v>
          </cell>
        </row>
        <row r="2034">
          <cell r="E2034" t="str">
            <v/>
          </cell>
          <cell r="F2034">
            <v>0</v>
          </cell>
          <cell r="G2034">
            <v>0</v>
          </cell>
          <cell r="H2034">
            <v>0</v>
          </cell>
          <cell r="I2034">
            <v>0</v>
          </cell>
          <cell r="J2034">
            <v>0</v>
          </cell>
          <cell r="N2034">
            <v>0</v>
          </cell>
          <cell r="S2034">
            <v>0</v>
          </cell>
          <cell r="V2034">
            <v>0</v>
          </cell>
        </row>
        <row r="2035">
          <cell r="E2035">
            <v>0</v>
          </cell>
          <cell r="I2035">
            <v>0</v>
          </cell>
          <cell r="J2035">
            <v>0</v>
          </cell>
          <cell r="O2035" t="str">
            <v>Con estos hombres se hace</v>
          </cell>
          <cell r="P2035" t="str">
            <v>DD Oficial</v>
          </cell>
          <cell r="Q2035" t="str">
            <v>DD Ayudante</v>
          </cell>
          <cell r="R2035" t="str">
            <v>DD Operarios</v>
          </cell>
          <cell r="S2035" t="str">
            <v>REND.TAREA ml / Jnl</v>
          </cell>
          <cell r="T2035" t="str">
            <v>Para un Total de</v>
          </cell>
          <cell r="U2035" t="str">
            <v>La actividad Dura</v>
          </cell>
          <cell r="V2035">
            <v>0</v>
          </cell>
        </row>
        <row r="2036">
          <cell r="B2036" t="str">
            <v>A-1,24</v>
          </cell>
          <cell r="D2036">
            <v>12.6</v>
          </cell>
          <cell r="E2036" t="str">
            <v>Sum/inst. Gradas en triplex Cal 18 mm acceso escenario</v>
          </cell>
          <cell r="F2036" t="str">
            <v>ml</v>
          </cell>
          <cell r="G2036">
            <v>12.6</v>
          </cell>
          <cell r="H2036">
            <v>104630</v>
          </cell>
          <cell r="I2036">
            <v>1318338</v>
          </cell>
          <cell r="J2036">
            <v>1.8801331999608905E-3</v>
          </cell>
          <cell r="K2036">
            <v>1</v>
          </cell>
          <cell r="L2036">
            <v>104630</v>
          </cell>
          <cell r="O2036" t="b">
            <v>0</v>
          </cell>
          <cell r="P2036">
            <v>0</v>
          </cell>
          <cell r="Q2036">
            <v>0</v>
          </cell>
          <cell r="R2036">
            <v>0</v>
          </cell>
          <cell r="S2036">
            <v>0</v>
          </cell>
          <cell r="T2036">
            <v>0</v>
          </cell>
          <cell r="U2036" t="e">
            <v>#DIV/0!</v>
          </cell>
          <cell r="V2036">
            <v>0</v>
          </cell>
          <cell r="W2036">
            <v>73499.60317460318</v>
          </cell>
          <cell r="X2036">
            <v>20625</v>
          </cell>
          <cell r="Y2036">
            <v>10514.5</v>
          </cell>
          <cell r="Z2036">
            <v>0</v>
          </cell>
          <cell r="AA2036">
            <v>0</v>
          </cell>
          <cell r="AB2036">
            <v>1</v>
          </cell>
        </row>
        <row r="2037">
          <cell r="B2037">
            <v>104.7</v>
          </cell>
          <cell r="D2037">
            <v>0.58333333333333337</v>
          </cell>
          <cell r="E2037" t="str">
            <v>Triplex 18mm</v>
          </cell>
          <cell r="F2037" t="str">
            <v>lamina</v>
          </cell>
          <cell r="G2037">
            <v>0.58333333333333337</v>
          </cell>
          <cell r="H2037">
            <v>117700</v>
          </cell>
          <cell r="I2037">
            <v>68658.333333333343</v>
          </cell>
          <cell r="J2037">
            <v>9.7916324913627228E-5</v>
          </cell>
          <cell r="N2037">
            <v>7.3500000000000005</v>
          </cell>
          <cell r="O2037" t="str">
            <v>Figurar y amarrar hierro</v>
          </cell>
          <cell r="S2037">
            <v>0</v>
          </cell>
          <cell r="T2037" t="str">
            <v>Jnl hombre</v>
          </cell>
          <cell r="U2037" t="str">
            <v>Dias</v>
          </cell>
          <cell r="V2037">
            <v>1.2337456939117031E-3</v>
          </cell>
        </row>
        <row r="2038">
          <cell r="B2038">
            <v>104.6</v>
          </cell>
          <cell r="D2038">
            <v>2</v>
          </cell>
          <cell r="E2038" t="str">
            <v>Tornillos</v>
          </cell>
          <cell r="F2038" t="str">
            <v>GLOBAL</v>
          </cell>
          <cell r="G2038">
            <v>2</v>
          </cell>
          <cell r="H2038">
            <v>1000</v>
          </cell>
          <cell r="I2038">
            <v>2000</v>
          </cell>
          <cell r="J2038">
            <v>2.8522779438366953E-6</v>
          </cell>
          <cell r="N2038">
            <v>25.2</v>
          </cell>
          <cell r="O2038" t="str">
            <v>Encofrar</v>
          </cell>
          <cell r="S2038">
            <v>0</v>
          </cell>
          <cell r="V2038">
            <v>3.593870209234236E-5</v>
          </cell>
        </row>
        <row r="2039">
          <cell r="B2039">
            <v>103.1</v>
          </cell>
          <cell r="C2039">
            <v>1</v>
          </cell>
          <cell r="E2039" t="str">
            <v>Pegante PL 285</v>
          </cell>
          <cell r="F2039" t="str">
            <v>gl</v>
          </cell>
          <cell r="G2039">
            <v>7.9365079365079361E-2</v>
          </cell>
          <cell r="H2039">
            <v>35800</v>
          </cell>
          <cell r="I2039">
            <v>2841.269841269841</v>
          </cell>
          <cell r="J2039">
            <v>4.0520456503711772E-6</v>
          </cell>
          <cell r="N2039">
            <v>0.99999999999999989</v>
          </cell>
          <cell r="O2039" t="str">
            <v>Fundir</v>
          </cell>
          <cell r="S2039">
            <v>0</v>
          </cell>
          <cell r="V2039">
            <v>5.1055775194676833E-5</v>
          </cell>
        </row>
        <row r="2040">
          <cell r="E2040" t="str">
            <v/>
          </cell>
          <cell r="F2040" t="str">
            <v/>
          </cell>
          <cell r="G2040">
            <v>0</v>
          </cell>
          <cell r="H2040">
            <v>0</v>
          </cell>
          <cell r="I2040">
            <v>0</v>
          </cell>
          <cell r="J2040">
            <v>0</v>
          </cell>
          <cell r="N2040">
            <v>0</v>
          </cell>
          <cell r="S2040">
            <v>0</v>
          </cell>
          <cell r="V2040">
            <v>0</v>
          </cell>
        </row>
        <row r="2041">
          <cell r="E2041" t="str">
            <v/>
          </cell>
          <cell r="F2041" t="str">
            <v/>
          </cell>
          <cell r="G2041">
            <v>0</v>
          </cell>
          <cell r="H2041">
            <v>0</v>
          </cell>
          <cell r="I2041">
            <v>0</v>
          </cell>
          <cell r="J2041">
            <v>0</v>
          </cell>
          <cell r="N2041">
            <v>0</v>
          </cell>
          <cell r="S2041">
            <v>0</v>
          </cell>
          <cell r="V2041">
            <v>0</v>
          </cell>
        </row>
        <row r="2042">
          <cell r="E2042" t="str">
            <v/>
          </cell>
          <cell r="F2042" t="str">
            <v/>
          </cell>
          <cell r="G2042">
            <v>0</v>
          </cell>
          <cell r="H2042">
            <v>0</v>
          </cell>
          <cell r="I2042">
            <v>0</v>
          </cell>
          <cell r="J2042">
            <v>0</v>
          </cell>
          <cell r="N2042">
            <v>0</v>
          </cell>
          <cell r="P2042">
            <v>0</v>
          </cell>
          <cell r="S2042">
            <v>0</v>
          </cell>
          <cell r="V2042">
            <v>0</v>
          </cell>
        </row>
        <row r="2043">
          <cell r="E2043" t="str">
            <v/>
          </cell>
          <cell r="F2043" t="str">
            <v/>
          </cell>
          <cell r="G2043">
            <v>0</v>
          </cell>
          <cell r="H2043">
            <v>0</v>
          </cell>
          <cell r="I2043">
            <v>0</v>
          </cell>
          <cell r="J2043">
            <v>0</v>
          </cell>
          <cell r="N2043">
            <v>0</v>
          </cell>
          <cell r="O2043" t="str">
            <v>Proteger área</v>
          </cell>
          <cell r="S2043">
            <v>0</v>
          </cell>
          <cell r="V2043">
            <v>0</v>
          </cell>
        </row>
        <row r="2044">
          <cell r="E2044" t="str">
            <v/>
          </cell>
          <cell r="F2044" t="str">
            <v/>
          </cell>
          <cell r="G2044">
            <v>0</v>
          </cell>
          <cell r="H2044">
            <v>0</v>
          </cell>
          <cell r="I2044">
            <v>0</v>
          </cell>
          <cell r="J2044">
            <v>0</v>
          </cell>
          <cell r="N2044">
            <v>0</v>
          </cell>
          <cell r="O2044" t="str">
            <v>Replantear</v>
          </cell>
          <cell r="S2044">
            <v>0</v>
          </cell>
          <cell r="V2044">
            <v>0</v>
          </cell>
        </row>
        <row r="2045">
          <cell r="B2045">
            <v>100.6</v>
          </cell>
          <cell r="D2045">
            <v>1</v>
          </cell>
          <cell r="E2045" t="str">
            <v>Carpinteros</v>
          </cell>
          <cell r="F2045" t="str">
            <v>hr</v>
          </cell>
          <cell r="G2045">
            <v>1</v>
          </cell>
          <cell r="H2045">
            <v>4375</v>
          </cell>
          <cell r="I2045">
            <v>4375</v>
          </cell>
          <cell r="J2045">
            <v>6.2393580021427706E-6</v>
          </cell>
          <cell r="M2045" t="str">
            <v>1  ml/hr</v>
          </cell>
          <cell r="N2045">
            <v>12.6</v>
          </cell>
          <cell r="O2045" t="str">
            <v>Trasportar equipo, mats</v>
          </cell>
          <cell r="S2045">
            <v>0</v>
          </cell>
          <cell r="V2045">
            <v>7.8615910826998912E-5</v>
          </cell>
        </row>
        <row r="2046">
          <cell r="B2046">
            <v>100.3</v>
          </cell>
          <cell r="D2046">
            <v>1</v>
          </cell>
          <cell r="E2046" t="str">
            <v>Ayudantes avanzados</v>
          </cell>
          <cell r="F2046" t="str">
            <v>hr</v>
          </cell>
          <cell r="G2046">
            <v>1</v>
          </cell>
          <cell r="H2046">
            <v>2500</v>
          </cell>
          <cell r="I2046">
            <v>2500</v>
          </cell>
          <cell r="J2046">
            <v>3.5653474297958687E-6</v>
          </cell>
          <cell r="M2046" t="str">
            <v>1  ml/hr</v>
          </cell>
          <cell r="N2046">
            <v>12.6</v>
          </cell>
          <cell r="O2046" t="str">
            <v>Armar andamio</v>
          </cell>
          <cell r="S2046">
            <v>0</v>
          </cell>
          <cell r="V2046">
            <v>4.4923377615427951E-5</v>
          </cell>
        </row>
        <row r="2047">
          <cell r="B2047">
            <v>102.5</v>
          </cell>
          <cell r="E2047" t="str">
            <v>Lijadores</v>
          </cell>
          <cell r="F2047" t="str">
            <v>hr</v>
          </cell>
          <cell r="G2047">
            <v>0</v>
          </cell>
          <cell r="H2047">
            <v>2500</v>
          </cell>
          <cell r="I2047">
            <v>0</v>
          </cell>
          <cell r="J2047">
            <v>0</v>
          </cell>
          <cell r="M2047">
            <v>0</v>
          </cell>
          <cell r="N2047">
            <v>0</v>
          </cell>
          <cell r="O2047" t="str">
            <v>Obra previa adic.</v>
          </cell>
          <cell r="S2047">
            <v>0</v>
          </cell>
          <cell r="V2047">
            <v>0</v>
          </cell>
        </row>
        <row r="2048">
          <cell r="B2048">
            <v>102.2</v>
          </cell>
          <cell r="D2048">
            <v>2</v>
          </cell>
          <cell r="E2048" t="str">
            <v>Instaladores</v>
          </cell>
          <cell r="F2048" t="str">
            <v>hr</v>
          </cell>
          <cell r="G2048">
            <v>2</v>
          </cell>
          <cell r="H2048">
            <v>4375</v>
          </cell>
          <cell r="I2048">
            <v>8750</v>
          </cell>
          <cell r="J2048">
            <v>1.2478716004285541E-5</v>
          </cell>
          <cell r="M2048" t="str">
            <v>0,5  ml/hr</v>
          </cell>
          <cell r="N2048">
            <v>25.2</v>
          </cell>
          <cell r="O2048" t="str">
            <v>Mezclar</v>
          </cell>
          <cell r="S2048">
            <v>0</v>
          </cell>
          <cell r="V2048">
            <v>1.5723182165399782E-4</v>
          </cell>
        </row>
        <row r="2049">
          <cell r="B2049">
            <v>100.4</v>
          </cell>
          <cell r="D2049">
            <v>2</v>
          </cell>
          <cell r="E2049" t="str">
            <v>Ayudantes Instalación</v>
          </cell>
          <cell r="F2049" t="str">
            <v>hr</v>
          </cell>
          <cell r="G2049">
            <v>2</v>
          </cell>
          <cell r="H2049">
            <v>2500</v>
          </cell>
          <cell r="I2049">
            <v>5000</v>
          </cell>
          <cell r="J2049">
            <v>7.1306948595917375E-6</v>
          </cell>
          <cell r="M2049" t="str">
            <v>0,5  ml/hr</v>
          </cell>
          <cell r="N2049">
            <v>25.2</v>
          </cell>
          <cell r="O2049" t="str">
            <v>Desencofrar</v>
          </cell>
          <cell r="S2049">
            <v>0</v>
          </cell>
          <cell r="V2049">
            <v>8.9846755230855901E-5</v>
          </cell>
        </row>
        <row r="2050">
          <cell r="E2050" t="str">
            <v/>
          </cell>
          <cell r="F2050" t="str">
            <v/>
          </cell>
          <cell r="G2050">
            <v>0</v>
          </cell>
          <cell r="H2050">
            <v>0</v>
          </cell>
          <cell r="I2050">
            <v>0</v>
          </cell>
          <cell r="J2050">
            <v>0</v>
          </cell>
          <cell r="M2050">
            <v>0</v>
          </cell>
          <cell r="N2050">
            <v>0</v>
          </cell>
          <cell r="O2050" t="str">
            <v>Curar</v>
          </cell>
          <cell r="S2050">
            <v>0</v>
          </cell>
          <cell r="V2050">
            <v>0</v>
          </cell>
        </row>
        <row r="2051">
          <cell r="B2051">
            <v>5024</v>
          </cell>
          <cell r="D2051">
            <v>0.1</v>
          </cell>
          <cell r="E2051" t="str">
            <v>Herramienta menor</v>
          </cell>
          <cell r="F2051" t="str">
            <v>gl</v>
          </cell>
          <cell r="G2051">
            <v>0.1</v>
          </cell>
          <cell r="H2051">
            <v>40000</v>
          </cell>
          <cell r="I2051">
            <v>4000</v>
          </cell>
          <cell r="J2051">
            <v>5.7045558876733905E-6</v>
          </cell>
          <cell r="M2051" t="str">
            <v>10  ml/gl</v>
          </cell>
          <cell r="N2051">
            <v>1.26</v>
          </cell>
          <cell r="O2051" t="str">
            <v>Desarmar andamio</v>
          </cell>
          <cell r="S2051">
            <v>0</v>
          </cell>
          <cell r="V2051">
            <v>7.1877404184684721E-5</v>
          </cell>
        </row>
        <row r="2052">
          <cell r="B2052">
            <v>1.4</v>
          </cell>
          <cell r="D2052">
            <v>0.1</v>
          </cell>
          <cell r="E2052" t="str">
            <v>APU Equipo y herramienta de taller</v>
          </cell>
          <cell r="F2052" t="str">
            <v>Hr</v>
          </cell>
          <cell r="G2052">
            <v>0.1</v>
          </cell>
          <cell r="H2052">
            <v>65145</v>
          </cell>
          <cell r="I2052">
            <v>6514.5</v>
          </cell>
          <cell r="J2052">
            <v>9.2905823325620753E-6</v>
          </cell>
          <cell r="M2052" t="str">
            <v>10  ml/Hr</v>
          </cell>
          <cell r="N2052">
            <v>1.26</v>
          </cell>
          <cell r="O2052" t="str">
            <v xml:space="preserve">Regresar </v>
          </cell>
          <cell r="S2052">
            <v>0</v>
          </cell>
          <cell r="V2052">
            <v>1.1706133739028214E-4</v>
          </cell>
        </row>
        <row r="2053">
          <cell r="E2053" t="str">
            <v/>
          </cell>
          <cell r="F2053" t="str">
            <v/>
          </cell>
          <cell r="G2053">
            <v>0</v>
          </cell>
          <cell r="H2053">
            <v>0</v>
          </cell>
          <cell r="I2053">
            <v>0</v>
          </cell>
          <cell r="J2053">
            <v>0</v>
          </cell>
          <cell r="M2053">
            <v>0</v>
          </cell>
          <cell r="N2053">
            <v>0</v>
          </cell>
          <cell r="O2053" t="str">
            <v>Cargar+retirar sobrante y equipo</v>
          </cell>
          <cell r="S2053">
            <v>0</v>
          </cell>
          <cell r="V2053">
            <v>0</v>
          </cell>
        </row>
        <row r="2054">
          <cell r="E2054" t="str">
            <v/>
          </cell>
          <cell r="F2054" t="str">
            <v/>
          </cell>
          <cell r="G2054">
            <v>0</v>
          </cell>
          <cell r="H2054">
            <v>0</v>
          </cell>
          <cell r="I2054">
            <v>0</v>
          </cell>
          <cell r="J2054">
            <v>0</v>
          </cell>
          <cell r="M2054">
            <v>0</v>
          </cell>
          <cell r="N2054">
            <v>0</v>
          </cell>
          <cell r="O2054" t="str">
            <v>Asear área</v>
          </cell>
          <cell r="S2054">
            <v>0</v>
          </cell>
          <cell r="V2054">
            <v>0</v>
          </cell>
        </row>
        <row r="2055">
          <cell r="E2055" t="str">
            <v/>
          </cell>
          <cell r="F2055" t="str">
            <v/>
          </cell>
          <cell r="G2055">
            <v>0</v>
          </cell>
          <cell r="H2055">
            <v>0</v>
          </cell>
          <cell r="I2055">
            <v>0</v>
          </cell>
          <cell r="J2055">
            <v>0</v>
          </cell>
          <cell r="N2055">
            <v>0</v>
          </cell>
          <cell r="S2055">
            <v>0</v>
          </cell>
          <cell r="V2055">
            <v>0</v>
          </cell>
        </row>
        <row r="2056">
          <cell r="E2056" t="str">
            <v/>
          </cell>
          <cell r="F2056" t="str">
            <v/>
          </cell>
          <cell r="G2056">
            <v>0</v>
          </cell>
          <cell r="H2056">
            <v>0</v>
          </cell>
          <cell r="I2056">
            <v>0</v>
          </cell>
          <cell r="J2056">
            <v>0</v>
          </cell>
          <cell r="N2056">
            <v>0</v>
          </cell>
          <cell r="S2056">
            <v>0</v>
          </cell>
          <cell r="V2056">
            <v>0</v>
          </cell>
        </row>
        <row r="2057">
          <cell r="E2057" t="str">
            <v/>
          </cell>
          <cell r="F2057">
            <v>0</v>
          </cell>
          <cell r="G2057">
            <v>0</v>
          </cell>
          <cell r="H2057">
            <v>0</v>
          </cell>
          <cell r="I2057">
            <v>0</v>
          </cell>
          <cell r="J2057">
            <v>0</v>
          </cell>
          <cell r="N2057">
            <v>0</v>
          </cell>
          <cell r="S2057">
            <v>0</v>
          </cell>
          <cell r="V2057">
            <v>0</v>
          </cell>
        </row>
        <row r="2058">
          <cell r="E2058" t="str">
            <v/>
          </cell>
          <cell r="F2058">
            <v>0</v>
          </cell>
          <cell r="G2058">
            <v>0</v>
          </cell>
          <cell r="H2058">
            <v>0</v>
          </cell>
          <cell r="I2058">
            <v>0</v>
          </cell>
          <cell r="J2058">
            <v>0</v>
          </cell>
          <cell r="N2058">
            <v>0</v>
          </cell>
          <cell r="S2058">
            <v>0</v>
          </cell>
          <cell r="V2058">
            <v>0</v>
          </cell>
        </row>
        <row r="2059">
          <cell r="E2059" t="str">
            <v/>
          </cell>
          <cell r="F2059">
            <v>0</v>
          </cell>
          <cell r="G2059">
            <v>0</v>
          </cell>
          <cell r="H2059">
            <v>0</v>
          </cell>
          <cell r="I2059">
            <v>0</v>
          </cell>
          <cell r="J2059">
            <v>0</v>
          </cell>
          <cell r="N2059">
            <v>0</v>
          </cell>
          <cell r="S2059">
            <v>0</v>
          </cell>
          <cell r="V2059">
            <v>0</v>
          </cell>
        </row>
        <row r="2060">
          <cell r="E2060" t="str">
            <v/>
          </cell>
          <cell r="F2060">
            <v>0</v>
          </cell>
          <cell r="G2060">
            <v>0</v>
          </cell>
          <cell r="H2060">
            <v>0</v>
          </cell>
          <cell r="I2060">
            <v>0</v>
          </cell>
          <cell r="J2060">
            <v>0</v>
          </cell>
          <cell r="N2060">
            <v>0</v>
          </cell>
          <cell r="S2060">
            <v>0</v>
          </cell>
          <cell r="V2060">
            <v>0</v>
          </cell>
        </row>
        <row r="2061">
          <cell r="E2061" t="str">
            <v/>
          </cell>
          <cell r="F2061">
            <v>0</v>
          </cell>
          <cell r="G2061">
            <v>0</v>
          </cell>
          <cell r="H2061">
            <v>0</v>
          </cell>
          <cell r="I2061">
            <v>0</v>
          </cell>
          <cell r="J2061">
            <v>0</v>
          </cell>
          <cell r="N2061">
            <v>0</v>
          </cell>
          <cell r="S2061">
            <v>0</v>
          </cell>
          <cell r="V2061">
            <v>0</v>
          </cell>
        </row>
        <row r="2062">
          <cell r="E2062">
            <v>0</v>
          </cell>
          <cell r="I2062">
            <v>0</v>
          </cell>
          <cell r="J2062">
            <v>0</v>
          </cell>
          <cell r="O2062" t="str">
            <v>Con estos hombres se hace</v>
          </cell>
          <cell r="P2062" t="str">
            <v>DD Oficial</v>
          </cell>
          <cell r="Q2062" t="str">
            <v>DD Ayudante</v>
          </cell>
          <cell r="R2062" t="str">
            <v>DD Operarios</v>
          </cell>
          <cell r="S2062" t="str">
            <v>REND.TAREA m2 / Jnl</v>
          </cell>
          <cell r="T2062" t="str">
            <v>Para un Total de</v>
          </cell>
          <cell r="U2062" t="str">
            <v>La actividad Dura</v>
          </cell>
          <cell r="V2062">
            <v>0</v>
          </cell>
        </row>
        <row r="2063">
          <cell r="B2063" t="str">
            <v>A-1,25</v>
          </cell>
          <cell r="D2063">
            <v>41.2</v>
          </cell>
          <cell r="E2063" t="str">
            <v>Sum/Inst. Piso madera triplex Cal 27 mm plataformas deslizantes</v>
          </cell>
          <cell r="F2063" t="str">
            <v>m2</v>
          </cell>
          <cell r="G2063">
            <v>41.2</v>
          </cell>
          <cell r="H2063">
            <v>103500</v>
          </cell>
          <cell r="I2063">
            <v>4264200</v>
          </cell>
          <cell r="J2063">
            <v>6.0813418040542178E-3</v>
          </cell>
          <cell r="K2063">
            <v>1</v>
          </cell>
          <cell r="L2063">
            <v>103500</v>
          </cell>
          <cell r="O2063" t="b">
            <v>0</v>
          </cell>
          <cell r="P2063">
            <v>0</v>
          </cell>
          <cell r="Q2063">
            <v>0</v>
          </cell>
          <cell r="R2063">
            <v>0</v>
          </cell>
          <cell r="S2063">
            <v>0</v>
          </cell>
          <cell r="T2063">
            <v>0</v>
          </cell>
          <cell r="U2063" t="e">
            <v>#DIV/0!</v>
          </cell>
          <cell r="V2063">
            <v>0</v>
          </cell>
          <cell r="W2063">
            <v>75801.476537216819</v>
          </cell>
          <cell r="X2063">
            <v>17187.5</v>
          </cell>
          <cell r="Y2063">
            <v>10514.5</v>
          </cell>
          <cell r="Z2063">
            <v>0</v>
          </cell>
          <cell r="AA2063">
            <v>0</v>
          </cell>
          <cell r="AB2063">
            <v>1</v>
          </cell>
        </row>
        <row r="2064">
          <cell r="B2064">
            <v>104.7</v>
          </cell>
          <cell r="D2064">
            <v>0.36458333333333331</v>
          </cell>
          <cell r="E2064" t="str">
            <v>Triplex 18mm</v>
          </cell>
          <cell r="F2064" t="str">
            <v>lamina</v>
          </cell>
          <cell r="G2064">
            <v>0.36458333333333331</v>
          </cell>
          <cell r="H2064">
            <v>117700</v>
          </cell>
          <cell r="I2064">
            <v>42911.458333333328</v>
          </cell>
          <cell r="J2064">
            <v>6.1197703071017004E-5</v>
          </cell>
          <cell r="N2064">
            <v>15.020833333333334</v>
          </cell>
          <cell r="O2064" t="str">
            <v>Figurar y amarrar hierro</v>
          </cell>
          <cell r="S2064">
            <v>0</v>
          </cell>
          <cell r="T2064" t="str">
            <v>Jnl hombre</v>
          </cell>
          <cell r="U2064" t="str">
            <v>Dias</v>
          </cell>
          <cell r="V2064">
            <v>2.5213453665259007E-3</v>
          </cell>
        </row>
        <row r="2065">
          <cell r="B2065">
            <v>104.9</v>
          </cell>
          <cell r="D2065">
            <v>0.36458333333333331</v>
          </cell>
          <cell r="E2065" t="str">
            <v>Triplex 9mm</v>
          </cell>
          <cell r="F2065" t="str">
            <v>lamina</v>
          </cell>
          <cell r="G2065">
            <v>0.36458333333333331</v>
          </cell>
          <cell r="H2065">
            <v>65700</v>
          </cell>
          <cell r="I2065">
            <v>23953.125</v>
          </cell>
          <cell r="J2065">
            <v>3.4160485061731671E-5</v>
          </cell>
          <cell r="N2065">
            <v>15.020833333333334</v>
          </cell>
          <cell r="O2065" t="str">
            <v>Encofrar</v>
          </cell>
          <cell r="S2065">
            <v>0</v>
          </cell>
          <cell r="V2065">
            <v>1.4074119845433448E-3</v>
          </cell>
        </row>
        <row r="2066">
          <cell r="B2066">
            <v>104.6</v>
          </cell>
          <cell r="D2066">
            <v>4</v>
          </cell>
          <cell r="E2066" t="str">
            <v>Tornillos</v>
          </cell>
          <cell r="F2066" t="str">
            <v>GLOBAL</v>
          </cell>
          <cell r="G2066">
            <v>4</v>
          </cell>
          <cell r="H2066">
            <v>1000</v>
          </cell>
          <cell r="I2066">
            <v>4000</v>
          </cell>
          <cell r="J2066">
            <v>5.7045558876733905E-6</v>
          </cell>
          <cell r="N2066">
            <v>164.8</v>
          </cell>
          <cell r="O2066" t="str">
            <v>Fundir</v>
          </cell>
          <cell r="S2066">
            <v>0</v>
          </cell>
          <cell r="V2066">
            <v>2.3502770257214368E-4</v>
          </cell>
        </row>
        <row r="2067">
          <cell r="B2067">
            <v>102.9</v>
          </cell>
          <cell r="C2067">
            <v>3</v>
          </cell>
          <cell r="E2067" t="str">
            <v>Pegante</v>
          </cell>
          <cell r="F2067" t="str">
            <v>gl</v>
          </cell>
          <cell r="G2067">
            <v>7.281553398058252E-2</v>
          </cell>
          <cell r="H2067">
            <v>32000</v>
          </cell>
          <cell r="I2067">
            <v>2330.0970873786405</v>
          </cell>
          <cell r="J2067">
            <v>3.3230422646641105E-6</v>
          </cell>
          <cell r="N2067">
            <v>3</v>
          </cell>
          <cell r="S2067">
            <v>0</v>
          </cell>
          <cell r="V2067">
            <v>1.3690934130416137E-4</v>
          </cell>
        </row>
        <row r="2068">
          <cell r="B2068">
            <v>103.1</v>
          </cell>
          <cell r="C2068">
            <v>3</v>
          </cell>
          <cell r="E2068" t="str">
            <v>Pegante PL 285</v>
          </cell>
          <cell r="F2068" t="str">
            <v>gl</v>
          </cell>
          <cell r="G2068">
            <v>7.281553398058252E-2</v>
          </cell>
          <cell r="H2068">
            <v>35800</v>
          </cell>
          <cell r="I2068">
            <v>2606.7961165048541</v>
          </cell>
          <cell r="J2068">
            <v>3.7176535335929738E-6</v>
          </cell>
          <cell r="N2068">
            <v>3</v>
          </cell>
          <cell r="S2068">
            <v>0</v>
          </cell>
          <cell r="V2068">
            <v>1.5316732558403053E-4</v>
          </cell>
        </row>
        <row r="2069">
          <cell r="E2069" t="str">
            <v/>
          </cell>
          <cell r="F2069" t="str">
            <v/>
          </cell>
          <cell r="G2069">
            <v>0</v>
          </cell>
          <cell r="H2069">
            <v>0</v>
          </cell>
          <cell r="I2069">
            <v>0</v>
          </cell>
          <cell r="J2069">
            <v>0</v>
          </cell>
          <cell r="N2069">
            <v>0</v>
          </cell>
          <cell r="P2069">
            <v>0</v>
          </cell>
          <cell r="S2069">
            <v>0</v>
          </cell>
          <cell r="V2069">
            <v>0</v>
          </cell>
        </row>
        <row r="2070">
          <cell r="E2070" t="str">
            <v/>
          </cell>
          <cell r="F2070" t="str">
            <v/>
          </cell>
          <cell r="G2070">
            <v>0</v>
          </cell>
          <cell r="H2070">
            <v>0</v>
          </cell>
          <cell r="I2070">
            <v>0</v>
          </cell>
          <cell r="J2070">
            <v>0</v>
          </cell>
          <cell r="N2070">
            <v>0</v>
          </cell>
          <cell r="O2070" t="str">
            <v>Proteger área</v>
          </cell>
          <cell r="S2070">
            <v>0</v>
          </cell>
          <cell r="V2070">
            <v>0</v>
          </cell>
        </row>
        <row r="2071">
          <cell r="E2071" t="str">
            <v/>
          </cell>
          <cell r="F2071" t="str">
            <v/>
          </cell>
          <cell r="G2071">
            <v>0</v>
          </cell>
          <cell r="H2071">
            <v>0</v>
          </cell>
          <cell r="I2071">
            <v>0</v>
          </cell>
          <cell r="J2071">
            <v>0</v>
          </cell>
          <cell r="N2071">
            <v>0</v>
          </cell>
          <cell r="O2071" t="str">
            <v>Replantear</v>
          </cell>
          <cell r="S2071">
            <v>0</v>
          </cell>
          <cell r="V2071">
            <v>0</v>
          </cell>
        </row>
        <row r="2072">
          <cell r="B2072">
            <v>100.6</v>
          </cell>
          <cell r="D2072">
            <v>1</v>
          </cell>
          <cell r="E2072" t="str">
            <v>Carpinteros</v>
          </cell>
          <cell r="F2072" t="str">
            <v>hr</v>
          </cell>
          <cell r="G2072">
            <v>1</v>
          </cell>
          <cell r="H2072">
            <v>4375</v>
          </cell>
          <cell r="I2072">
            <v>4375</v>
          </cell>
          <cell r="J2072">
            <v>6.2393580021427706E-6</v>
          </cell>
          <cell r="M2072" t="str">
            <v>1  m2/hr</v>
          </cell>
          <cell r="N2072">
            <v>41.2</v>
          </cell>
          <cell r="O2072" t="str">
            <v>Trasportar equipo, mats</v>
          </cell>
          <cell r="S2072">
            <v>0</v>
          </cell>
          <cell r="V2072">
            <v>2.5706154968828214E-4</v>
          </cell>
        </row>
        <row r="2073">
          <cell r="B2073">
            <v>100.3</v>
          </cell>
          <cell r="D2073">
            <v>1</v>
          </cell>
          <cell r="E2073" t="str">
            <v>Ayudantes avanzados</v>
          </cell>
          <cell r="F2073" t="str">
            <v>hr</v>
          </cell>
          <cell r="G2073">
            <v>1</v>
          </cell>
          <cell r="H2073">
            <v>2500</v>
          </cell>
          <cell r="I2073">
            <v>2500</v>
          </cell>
          <cell r="J2073">
            <v>3.5653474297958687E-6</v>
          </cell>
          <cell r="M2073" t="str">
            <v>1  m2/hr</v>
          </cell>
          <cell r="N2073">
            <v>41.2</v>
          </cell>
          <cell r="O2073" t="str">
            <v>Armar andamio</v>
          </cell>
          <cell r="S2073">
            <v>0</v>
          </cell>
          <cell r="V2073">
            <v>1.4689231410758979E-4</v>
          </cell>
        </row>
        <row r="2074">
          <cell r="B2074">
            <v>102.5</v>
          </cell>
          <cell r="E2074" t="str">
            <v>Lijadores</v>
          </cell>
          <cell r="F2074" t="str">
            <v>hr</v>
          </cell>
          <cell r="G2074">
            <v>0</v>
          </cell>
          <cell r="H2074">
            <v>2500</v>
          </cell>
          <cell r="I2074">
            <v>0</v>
          </cell>
          <cell r="J2074">
            <v>0</v>
          </cell>
          <cell r="M2074">
            <v>0</v>
          </cell>
          <cell r="N2074">
            <v>0</v>
          </cell>
          <cell r="O2074" t="str">
            <v>Obra previa adic.</v>
          </cell>
          <cell r="S2074">
            <v>0</v>
          </cell>
          <cell r="V2074">
            <v>0</v>
          </cell>
        </row>
        <row r="2075">
          <cell r="B2075">
            <v>102.2</v>
          </cell>
          <cell r="D2075">
            <v>1.5</v>
          </cell>
          <cell r="E2075" t="str">
            <v>Instaladores</v>
          </cell>
          <cell r="F2075" t="str">
            <v>hr</v>
          </cell>
          <cell r="G2075">
            <v>1.5</v>
          </cell>
          <cell r="H2075">
            <v>4375</v>
          </cell>
          <cell r="I2075">
            <v>6562.5</v>
          </cell>
          <cell r="J2075">
            <v>9.3590370032141555E-6</v>
          </cell>
          <cell r="M2075" t="str">
            <v>0,67  m2/hr</v>
          </cell>
          <cell r="N2075">
            <v>61.800000000000004</v>
          </cell>
          <cell r="O2075" t="str">
            <v>Mezclar</v>
          </cell>
          <cell r="S2075">
            <v>0</v>
          </cell>
          <cell r="V2075">
            <v>3.8559232453242321E-4</v>
          </cell>
        </row>
        <row r="2076">
          <cell r="B2076">
            <v>100.4</v>
          </cell>
          <cell r="D2076">
            <v>1.5</v>
          </cell>
          <cell r="E2076" t="str">
            <v>Ayudantes Instalación</v>
          </cell>
          <cell r="F2076" t="str">
            <v>hr</v>
          </cell>
          <cell r="G2076">
            <v>1.5</v>
          </cell>
          <cell r="H2076">
            <v>2500</v>
          </cell>
          <cell r="I2076">
            <v>3750</v>
          </cell>
          <cell r="J2076">
            <v>5.3480211446938029E-6</v>
          </cell>
          <cell r="M2076" t="str">
            <v>0,67  m2/hr</v>
          </cell>
          <cell r="N2076">
            <v>61.800000000000004</v>
          </cell>
          <cell r="O2076" t="str">
            <v>Desencofrar</v>
          </cell>
          <cell r="S2076">
            <v>0</v>
          </cell>
          <cell r="V2076">
            <v>2.2033847116138469E-4</v>
          </cell>
        </row>
        <row r="2077">
          <cell r="E2077" t="str">
            <v/>
          </cell>
          <cell r="F2077" t="str">
            <v/>
          </cell>
          <cell r="G2077">
            <v>0</v>
          </cell>
          <cell r="H2077">
            <v>0</v>
          </cell>
          <cell r="I2077">
            <v>0</v>
          </cell>
          <cell r="J2077">
            <v>0</v>
          </cell>
          <cell r="M2077">
            <v>0</v>
          </cell>
          <cell r="N2077">
            <v>0</v>
          </cell>
          <cell r="O2077" t="str">
            <v>Curar</v>
          </cell>
          <cell r="S2077">
            <v>0</v>
          </cell>
          <cell r="V2077">
            <v>0</v>
          </cell>
        </row>
        <row r="2078">
          <cell r="B2078">
            <v>5024</v>
          </cell>
          <cell r="D2078">
            <v>0.1</v>
          </cell>
          <cell r="E2078" t="str">
            <v>Herramienta menor</v>
          </cell>
          <cell r="F2078" t="str">
            <v>gl</v>
          </cell>
          <cell r="G2078">
            <v>0.1</v>
          </cell>
          <cell r="H2078">
            <v>40000</v>
          </cell>
          <cell r="I2078">
            <v>4000</v>
          </cell>
          <cell r="J2078">
            <v>5.7045558876733905E-6</v>
          </cell>
          <cell r="M2078" t="str">
            <v>10  m2/gl</v>
          </cell>
          <cell r="N2078">
            <v>4.12</v>
          </cell>
          <cell r="O2078" t="str">
            <v>Desarmar andamio</v>
          </cell>
          <cell r="S2078">
            <v>0</v>
          </cell>
          <cell r="V2078">
            <v>2.3502770257214368E-4</v>
          </cell>
        </row>
        <row r="2079">
          <cell r="B2079">
            <v>1.4</v>
          </cell>
          <cell r="D2079">
            <v>0.1</v>
          </cell>
          <cell r="E2079" t="str">
            <v>APU Equipo y herramienta de taller</v>
          </cell>
          <cell r="F2079" t="str">
            <v>Hr</v>
          </cell>
          <cell r="G2079">
            <v>0.1</v>
          </cell>
          <cell r="H2079">
            <v>65145</v>
          </cell>
          <cell r="I2079">
            <v>6514.5</v>
          </cell>
          <cell r="J2079">
            <v>9.2905823325620753E-6</v>
          </cell>
          <cell r="M2079" t="str">
            <v>10  m2/Hr</v>
          </cell>
          <cell r="N2079">
            <v>4.12</v>
          </cell>
          <cell r="O2079" t="str">
            <v xml:space="preserve">Regresar </v>
          </cell>
          <cell r="S2079">
            <v>0</v>
          </cell>
          <cell r="V2079">
            <v>3.8277199210155755E-4</v>
          </cell>
        </row>
        <row r="2080">
          <cell r="E2080" t="str">
            <v/>
          </cell>
          <cell r="F2080" t="str">
            <v/>
          </cell>
          <cell r="G2080">
            <v>0</v>
          </cell>
          <cell r="H2080">
            <v>0</v>
          </cell>
          <cell r="I2080">
            <v>0</v>
          </cell>
          <cell r="J2080">
            <v>0</v>
          </cell>
          <cell r="M2080">
            <v>0</v>
          </cell>
          <cell r="N2080">
            <v>0</v>
          </cell>
          <cell r="O2080" t="str">
            <v>Cargar+retirar sobrante y equipo</v>
          </cell>
          <cell r="S2080">
            <v>0</v>
          </cell>
          <cell r="V2080">
            <v>0</v>
          </cell>
        </row>
        <row r="2081">
          <cell r="E2081" t="str">
            <v/>
          </cell>
          <cell r="F2081" t="str">
            <v/>
          </cell>
          <cell r="G2081">
            <v>0</v>
          </cell>
          <cell r="H2081">
            <v>0</v>
          </cell>
          <cell r="I2081">
            <v>0</v>
          </cell>
          <cell r="J2081">
            <v>0</v>
          </cell>
          <cell r="M2081">
            <v>0</v>
          </cell>
          <cell r="N2081">
            <v>0</v>
          </cell>
          <cell r="O2081" t="str">
            <v>Asear área</v>
          </cell>
          <cell r="S2081">
            <v>0</v>
          </cell>
          <cell r="V2081">
            <v>0</v>
          </cell>
        </row>
        <row r="2082">
          <cell r="E2082" t="str">
            <v/>
          </cell>
          <cell r="F2082" t="str">
            <v/>
          </cell>
          <cell r="G2082">
            <v>0</v>
          </cell>
          <cell r="H2082">
            <v>0</v>
          </cell>
          <cell r="I2082">
            <v>0</v>
          </cell>
          <cell r="J2082">
            <v>0</v>
          </cell>
          <cell r="N2082">
            <v>0</v>
          </cell>
          <cell r="S2082">
            <v>0</v>
          </cell>
          <cell r="V2082">
            <v>0</v>
          </cell>
        </row>
        <row r="2083">
          <cell r="E2083" t="str">
            <v/>
          </cell>
          <cell r="F2083" t="str">
            <v/>
          </cell>
          <cell r="G2083">
            <v>0</v>
          </cell>
          <cell r="H2083">
            <v>0</v>
          </cell>
          <cell r="I2083">
            <v>0</v>
          </cell>
          <cell r="J2083">
            <v>0</v>
          </cell>
          <cell r="N2083">
            <v>0</v>
          </cell>
          <cell r="S2083">
            <v>0</v>
          </cell>
          <cell r="V2083">
            <v>0</v>
          </cell>
        </row>
        <row r="2084">
          <cell r="E2084" t="str">
            <v/>
          </cell>
          <cell r="F2084">
            <v>0</v>
          </cell>
          <cell r="G2084">
            <v>0</v>
          </cell>
          <cell r="H2084">
            <v>0</v>
          </cell>
          <cell r="I2084">
            <v>0</v>
          </cell>
          <cell r="J2084">
            <v>0</v>
          </cell>
          <cell r="N2084">
            <v>0</v>
          </cell>
          <cell r="S2084">
            <v>0</v>
          </cell>
          <cell r="V2084">
            <v>0</v>
          </cell>
        </row>
        <row r="2085">
          <cell r="E2085" t="str">
            <v/>
          </cell>
          <cell r="F2085">
            <v>0</v>
          </cell>
          <cell r="G2085">
            <v>0</v>
          </cell>
          <cell r="H2085">
            <v>0</v>
          </cell>
          <cell r="I2085">
            <v>0</v>
          </cell>
          <cell r="J2085">
            <v>0</v>
          </cell>
          <cell r="N2085">
            <v>0</v>
          </cell>
          <cell r="S2085">
            <v>0</v>
          </cell>
          <cell r="V2085">
            <v>0</v>
          </cell>
        </row>
        <row r="2086">
          <cell r="E2086" t="str">
            <v/>
          </cell>
          <cell r="F2086">
            <v>0</v>
          </cell>
          <cell r="G2086">
            <v>0</v>
          </cell>
          <cell r="H2086">
            <v>0</v>
          </cell>
          <cell r="I2086">
            <v>0</v>
          </cell>
          <cell r="J2086">
            <v>0</v>
          </cell>
          <cell r="N2086">
            <v>0</v>
          </cell>
          <cell r="S2086">
            <v>0</v>
          </cell>
          <cell r="V2086">
            <v>0</v>
          </cell>
        </row>
        <row r="2087">
          <cell r="E2087" t="str">
            <v/>
          </cell>
          <cell r="F2087">
            <v>0</v>
          </cell>
          <cell r="G2087">
            <v>0</v>
          </cell>
          <cell r="H2087">
            <v>0</v>
          </cell>
          <cell r="I2087">
            <v>0</v>
          </cell>
          <cell r="J2087">
            <v>0</v>
          </cell>
          <cell r="N2087">
            <v>0</v>
          </cell>
          <cell r="S2087">
            <v>0</v>
          </cell>
          <cell r="V2087">
            <v>0</v>
          </cell>
        </row>
        <row r="2088">
          <cell r="E2088" t="str">
            <v/>
          </cell>
          <cell r="F2088">
            <v>0</v>
          </cell>
          <cell r="G2088">
            <v>0</v>
          </cell>
          <cell r="H2088">
            <v>0</v>
          </cell>
          <cell r="I2088">
            <v>0</v>
          </cell>
          <cell r="J2088">
            <v>0</v>
          </cell>
          <cell r="N2088">
            <v>0</v>
          </cell>
          <cell r="S2088">
            <v>0</v>
          </cell>
          <cell r="V2088">
            <v>0</v>
          </cell>
        </row>
        <row r="2089">
          <cell r="E2089">
            <v>0</v>
          </cell>
          <cell r="I2089">
            <v>0</v>
          </cell>
          <cell r="J2089">
            <v>0</v>
          </cell>
          <cell r="O2089" t="str">
            <v>Con estos hombres se hace</v>
          </cell>
          <cell r="P2089" t="str">
            <v>DD Oficial</v>
          </cell>
          <cell r="Q2089" t="str">
            <v>DD Ayudante</v>
          </cell>
          <cell r="R2089" t="str">
            <v>DD Operarios</v>
          </cell>
          <cell r="S2089" t="str">
            <v>REND.TAREA Un / Jnl</v>
          </cell>
          <cell r="T2089" t="str">
            <v>Para un Total de</v>
          </cell>
          <cell r="U2089" t="str">
            <v>La actividad Dura</v>
          </cell>
          <cell r="V2089">
            <v>0</v>
          </cell>
        </row>
        <row r="2090">
          <cell r="B2090" t="str">
            <v>A-1,26</v>
          </cell>
          <cell r="D2090">
            <v>4</v>
          </cell>
          <cell r="E2090" t="str">
            <v>Sum/Inst. Tarimas practicables entre plataformas deslizantes en madera y tablex cal 15 mm</v>
          </cell>
          <cell r="F2090" t="str">
            <v>Un</v>
          </cell>
          <cell r="G2090">
            <v>4</v>
          </cell>
          <cell r="H2090">
            <v>184820</v>
          </cell>
          <cell r="I2090">
            <v>739280</v>
          </cell>
          <cell r="J2090">
            <v>1.0543160191597959E-3</v>
          </cell>
          <cell r="K2090">
            <v>1</v>
          </cell>
          <cell r="L2090">
            <v>184820</v>
          </cell>
          <cell r="O2090" t="b">
            <v>0</v>
          </cell>
          <cell r="P2090">
            <v>0</v>
          </cell>
          <cell r="Q2090">
            <v>0</v>
          </cell>
          <cell r="R2090">
            <v>0</v>
          </cell>
          <cell r="S2090">
            <v>0</v>
          </cell>
          <cell r="T2090">
            <v>0</v>
          </cell>
          <cell r="U2090" t="e">
            <v>#DIV/0!</v>
          </cell>
          <cell r="V2090">
            <v>0</v>
          </cell>
          <cell r="W2090">
            <v>77660</v>
          </cell>
          <cell r="X2090">
            <v>75625</v>
          </cell>
          <cell r="Y2090">
            <v>31543.5</v>
          </cell>
          <cell r="Z2090">
            <v>0</v>
          </cell>
          <cell r="AA2090">
            <v>0</v>
          </cell>
          <cell r="AB2090">
            <v>1</v>
          </cell>
        </row>
        <row r="2091">
          <cell r="B2091">
            <v>104.2</v>
          </cell>
          <cell r="D2091">
            <v>0.66666666666666674</v>
          </cell>
          <cell r="E2091" t="str">
            <v>Tablex 15 mm</v>
          </cell>
          <cell r="F2091" t="str">
            <v>Lamina</v>
          </cell>
          <cell r="G2091">
            <v>0.66666666666666674</v>
          </cell>
          <cell r="H2091">
            <v>79500</v>
          </cell>
          <cell r="I2091">
            <v>53000.000000000007</v>
          </cell>
          <cell r="J2091">
            <v>7.5585365511672431E-5</v>
          </cell>
          <cell r="N2091">
            <v>2.666666666666667</v>
          </cell>
          <cell r="O2091" t="str">
            <v>Figurar y amarrar hierro</v>
          </cell>
          <cell r="S2091">
            <v>0</v>
          </cell>
          <cell r="T2091" t="str">
            <v>Jnl hombre</v>
          </cell>
          <cell r="U2091" t="str">
            <v>Dias</v>
          </cell>
          <cell r="V2091">
            <v>3.0234146204668972E-4</v>
          </cell>
        </row>
        <row r="2092">
          <cell r="B2092">
            <v>101</v>
          </cell>
          <cell r="D2092">
            <v>1.9599999999999997</v>
          </cell>
          <cell r="E2092" t="str">
            <v>Durmientes 4x4 con neopreno</v>
          </cell>
          <cell r="F2092" t="str">
            <v>M2</v>
          </cell>
          <cell r="G2092">
            <v>1.9599999999999997</v>
          </cell>
          <cell r="H2092">
            <v>8500</v>
          </cell>
          <cell r="I2092">
            <v>16659.999999999996</v>
          </cell>
          <cell r="J2092">
            <v>2.3759475272159665E-5</v>
          </cell>
          <cell r="N2092">
            <v>7.839999999999999</v>
          </cell>
          <cell r="O2092" t="str">
            <v>Encofrar</v>
          </cell>
          <cell r="S2092">
            <v>0</v>
          </cell>
          <cell r="V2092">
            <v>9.503790108863866E-5</v>
          </cell>
        </row>
        <row r="2093">
          <cell r="B2093">
            <v>104.6</v>
          </cell>
          <cell r="D2093">
            <v>4</v>
          </cell>
          <cell r="E2093" t="str">
            <v>Tornillos</v>
          </cell>
          <cell r="F2093" t="str">
            <v>GLOBAL</v>
          </cell>
          <cell r="G2093">
            <v>4</v>
          </cell>
          <cell r="H2093">
            <v>1000</v>
          </cell>
          <cell r="I2093">
            <v>4000</v>
          </cell>
          <cell r="J2093">
            <v>5.7045558876733905E-6</v>
          </cell>
          <cell r="N2093">
            <v>16</v>
          </cell>
          <cell r="O2093" t="str">
            <v>Fundir</v>
          </cell>
          <cell r="S2093">
            <v>0</v>
          </cell>
          <cell r="V2093">
            <v>2.2818223550693562E-5</v>
          </cell>
        </row>
        <row r="2094">
          <cell r="B2094">
            <v>102.9</v>
          </cell>
          <cell r="C2094">
            <v>0.5</v>
          </cell>
          <cell r="E2094" t="str">
            <v>Pegante</v>
          </cell>
          <cell r="F2094" t="str">
            <v>gl</v>
          </cell>
          <cell r="G2094">
            <v>0.125</v>
          </cell>
          <cell r="H2094">
            <v>32000</v>
          </cell>
          <cell r="I2094">
            <v>4000</v>
          </cell>
          <cell r="J2094">
            <v>5.7045558876733905E-6</v>
          </cell>
          <cell r="N2094">
            <v>0.5</v>
          </cell>
          <cell r="S2094">
            <v>0</v>
          </cell>
          <cell r="V2094">
            <v>2.2818223550693562E-5</v>
          </cell>
        </row>
        <row r="2095">
          <cell r="E2095" t="str">
            <v/>
          </cell>
          <cell r="F2095" t="str">
            <v/>
          </cell>
          <cell r="G2095">
            <v>0</v>
          </cell>
          <cell r="H2095">
            <v>0</v>
          </cell>
          <cell r="I2095">
            <v>0</v>
          </cell>
          <cell r="J2095">
            <v>0</v>
          </cell>
          <cell r="N2095">
            <v>0</v>
          </cell>
          <cell r="S2095">
            <v>0</v>
          </cell>
          <cell r="V2095">
            <v>0</v>
          </cell>
        </row>
        <row r="2096">
          <cell r="E2096" t="str">
            <v/>
          </cell>
          <cell r="F2096" t="str">
            <v/>
          </cell>
          <cell r="G2096">
            <v>0</v>
          </cell>
          <cell r="H2096">
            <v>0</v>
          </cell>
          <cell r="I2096">
            <v>0</v>
          </cell>
          <cell r="J2096">
            <v>0</v>
          </cell>
          <cell r="N2096">
            <v>0</v>
          </cell>
          <cell r="P2096">
            <v>0</v>
          </cell>
          <cell r="S2096">
            <v>0</v>
          </cell>
          <cell r="V2096">
            <v>0</v>
          </cell>
        </row>
        <row r="2097">
          <cell r="E2097" t="str">
            <v/>
          </cell>
          <cell r="F2097" t="str">
            <v/>
          </cell>
          <cell r="G2097">
            <v>0</v>
          </cell>
          <cell r="H2097">
            <v>0</v>
          </cell>
          <cell r="I2097">
            <v>0</v>
          </cell>
          <cell r="J2097">
            <v>0</v>
          </cell>
          <cell r="N2097">
            <v>0</v>
          </cell>
          <cell r="O2097" t="str">
            <v>Proteger área</v>
          </cell>
          <cell r="S2097">
            <v>0</v>
          </cell>
          <cell r="V2097">
            <v>0</v>
          </cell>
        </row>
        <row r="2098">
          <cell r="E2098" t="str">
            <v/>
          </cell>
          <cell r="F2098" t="str">
            <v/>
          </cell>
          <cell r="G2098">
            <v>0</v>
          </cell>
          <cell r="H2098">
            <v>0</v>
          </cell>
          <cell r="I2098">
            <v>0</v>
          </cell>
          <cell r="J2098">
            <v>0</v>
          </cell>
          <cell r="N2098">
            <v>0</v>
          </cell>
          <cell r="O2098" t="str">
            <v>Replantear</v>
          </cell>
          <cell r="S2098">
            <v>0</v>
          </cell>
          <cell r="V2098">
            <v>0</v>
          </cell>
        </row>
        <row r="2099">
          <cell r="B2099">
            <v>100.6</v>
          </cell>
          <cell r="C2099">
            <v>24</v>
          </cell>
          <cell r="E2099" t="str">
            <v>Carpinteros</v>
          </cell>
          <cell r="F2099" t="str">
            <v>hr</v>
          </cell>
          <cell r="G2099">
            <v>6</v>
          </cell>
          <cell r="H2099">
            <v>4375</v>
          </cell>
          <cell r="I2099">
            <v>26250</v>
          </cell>
          <cell r="J2099">
            <v>3.7436148012856622E-5</v>
          </cell>
          <cell r="M2099" t="str">
            <v>0,17  Un/hr</v>
          </cell>
          <cell r="N2099">
            <v>24</v>
          </cell>
          <cell r="O2099" t="str">
            <v>Trasportar equipo, mats</v>
          </cell>
          <cell r="S2099">
            <v>0</v>
          </cell>
          <cell r="V2099">
            <v>1.4974459205142649E-4</v>
          </cell>
        </row>
        <row r="2100">
          <cell r="B2100">
            <v>100.3</v>
          </cell>
          <cell r="C2100">
            <v>24</v>
          </cell>
          <cell r="E2100" t="str">
            <v>Ayudantes avanzados</v>
          </cell>
          <cell r="F2100" t="str">
            <v>hr</v>
          </cell>
          <cell r="G2100">
            <v>6</v>
          </cell>
          <cell r="H2100">
            <v>2500</v>
          </cell>
          <cell r="I2100">
            <v>15000</v>
          </cell>
          <cell r="J2100">
            <v>2.1392084578775212E-5</v>
          </cell>
          <cell r="M2100" t="str">
            <v>0,17  Un/hr</v>
          </cell>
          <cell r="N2100">
            <v>24</v>
          </cell>
          <cell r="O2100" t="str">
            <v>Armar andamio</v>
          </cell>
          <cell r="S2100">
            <v>0</v>
          </cell>
          <cell r="V2100">
            <v>8.5568338315100847E-5</v>
          </cell>
        </row>
        <row r="2101">
          <cell r="B2101">
            <v>102.5</v>
          </cell>
          <cell r="E2101" t="str">
            <v>Lijadores</v>
          </cell>
          <cell r="F2101" t="str">
            <v>hr</v>
          </cell>
          <cell r="G2101">
            <v>0</v>
          </cell>
          <cell r="H2101">
            <v>2500</v>
          </cell>
          <cell r="I2101">
            <v>0</v>
          </cell>
          <cell r="J2101">
            <v>0</v>
          </cell>
          <cell r="M2101">
            <v>0</v>
          </cell>
          <cell r="N2101">
            <v>0</v>
          </cell>
          <cell r="O2101" t="str">
            <v>Obra previa adic.</v>
          </cell>
          <cell r="S2101">
            <v>0</v>
          </cell>
          <cell r="V2101">
            <v>0</v>
          </cell>
        </row>
        <row r="2102">
          <cell r="B2102">
            <v>102.2</v>
          </cell>
          <cell r="C2102">
            <v>20</v>
          </cell>
          <cell r="E2102" t="str">
            <v>Instaladores</v>
          </cell>
          <cell r="F2102" t="str">
            <v>hr</v>
          </cell>
          <cell r="G2102">
            <v>5</v>
          </cell>
          <cell r="H2102">
            <v>4375</v>
          </cell>
          <cell r="I2102">
            <v>21875</v>
          </cell>
          <cell r="J2102">
            <v>3.1196790010713854E-5</v>
          </cell>
          <cell r="M2102" t="str">
            <v>0,2  Un/hr</v>
          </cell>
          <cell r="N2102">
            <v>20</v>
          </cell>
          <cell r="O2102" t="str">
            <v>Mezclar</v>
          </cell>
          <cell r="S2102">
            <v>0</v>
          </cell>
          <cell r="V2102">
            <v>1.2478716004285542E-4</v>
          </cell>
        </row>
        <row r="2103">
          <cell r="B2103">
            <v>100.4</v>
          </cell>
          <cell r="C2103">
            <v>20</v>
          </cell>
          <cell r="E2103" t="str">
            <v>Ayudantes Instalación</v>
          </cell>
          <cell r="F2103" t="str">
            <v>hr</v>
          </cell>
          <cell r="G2103">
            <v>5</v>
          </cell>
          <cell r="H2103">
            <v>2500</v>
          </cell>
          <cell r="I2103">
            <v>12500</v>
          </cell>
          <cell r="J2103">
            <v>1.7826737148979344E-5</v>
          </cell>
          <cell r="M2103" t="str">
            <v>0,2  Un/hr</v>
          </cell>
          <cell r="N2103">
            <v>20</v>
          </cell>
          <cell r="O2103" t="str">
            <v>Desencofrar</v>
          </cell>
          <cell r="S2103">
            <v>0</v>
          </cell>
          <cell r="V2103">
            <v>7.1306948595917377E-5</v>
          </cell>
        </row>
        <row r="2104">
          <cell r="E2104" t="str">
            <v/>
          </cell>
          <cell r="F2104" t="str">
            <v/>
          </cell>
          <cell r="G2104">
            <v>0</v>
          </cell>
          <cell r="H2104">
            <v>0</v>
          </cell>
          <cell r="I2104">
            <v>0</v>
          </cell>
          <cell r="J2104">
            <v>0</v>
          </cell>
          <cell r="M2104">
            <v>0</v>
          </cell>
          <cell r="N2104">
            <v>0</v>
          </cell>
          <cell r="O2104" t="str">
            <v>Curar</v>
          </cell>
          <cell r="S2104">
            <v>0</v>
          </cell>
          <cell r="V2104">
            <v>0</v>
          </cell>
        </row>
        <row r="2105">
          <cell r="B2105">
            <v>5024</v>
          </cell>
          <cell r="D2105">
            <v>0.3</v>
          </cell>
          <cell r="E2105" t="str">
            <v>Herramienta menor</v>
          </cell>
          <cell r="F2105" t="str">
            <v>gl</v>
          </cell>
          <cell r="G2105">
            <v>0.3</v>
          </cell>
          <cell r="H2105">
            <v>40000</v>
          </cell>
          <cell r="I2105">
            <v>12000</v>
          </cell>
          <cell r="J2105">
            <v>1.7113667663020171E-5</v>
          </cell>
          <cell r="M2105" t="str">
            <v>3,33  Un/gl</v>
          </cell>
          <cell r="N2105">
            <v>1.2</v>
          </cell>
          <cell r="O2105" t="str">
            <v>Desarmar andamio</v>
          </cell>
          <cell r="S2105">
            <v>0</v>
          </cell>
          <cell r="V2105">
            <v>6.8454670652080683E-5</v>
          </cell>
        </row>
        <row r="2106">
          <cell r="B2106">
            <v>1.4</v>
          </cell>
          <cell r="D2106">
            <v>0.3</v>
          </cell>
          <cell r="E2106" t="str">
            <v>APU Equipo y herramienta de taller</v>
          </cell>
          <cell r="F2106" t="str">
            <v>Hr</v>
          </cell>
          <cell r="G2106">
            <v>0.3</v>
          </cell>
          <cell r="H2106">
            <v>65145</v>
          </cell>
          <cell r="I2106">
            <v>19543.5</v>
          </cell>
          <cell r="J2106">
            <v>2.7871746997686226E-5</v>
          </cell>
          <cell r="M2106" t="str">
            <v>3,33  Un/Hr</v>
          </cell>
          <cell r="N2106">
            <v>1.2</v>
          </cell>
          <cell r="O2106" t="str">
            <v xml:space="preserve">Regresar </v>
          </cell>
          <cell r="S2106">
            <v>0</v>
          </cell>
          <cell r="V2106">
            <v>1.114869879907449E-4</v>
          </cell>
        </row>
        <row r="2107">
          <cell r="E2107" t="str">
            <v/>
          </cell>
          <cell r="F2107" t="str">
            <v/>
          </cell>
          <cell r="G2107">
            <v>0</v>
          </cell>
          <cell r="H2107">
            <v>0</v>
          </cell>
          <cell r="I2107">
            <v>0</v>
          </cell>
          <cell r="J2107">
            <v>0</v>
          </cell>
          <cell r="M2107">
            <v>0</v>
          </cell>
          <cell r="N2107">
            <v>0</v>
          </cell>
          <cell r="O2107" t="str">
            <v>Cargar+retirar sobrante y equipo</v>
          </cell>
          <cell r="S2107">
            <v>0</v>
          </cell>
          <cell r="V2107">
            <v>0</v>
          </cell>
        </row>
        <row r="2108">
          <cell r="E2108" t="str">
            <v/>
          </cell>
          <cell r="F2108" t="str">
            <v/>
          </cell>
          <cell r="G2108">
            <v>0</v>
          </cell>
          <cell r="H2108">
            <v>0</v>
          </cell>
          <cell r="I2108">
            <v>0</v>
          </cell>
          <cell r="J2108">
            <v>0</v>
          </cell>
          <cell r="M2108">
            <v>0</v>
          </cell>
          <cell r="N2108">
            <v>0</v>
          </cell>
          <cell r="O2108" t="str">
            <v>Asear área</v>
          </cell>
          <cell r="S2108">
            <v>0</v>
          </cell>
          <cell r="V2108">
            <v>0</v>
          </cell>
        </row>
        <row r="2109">
          <cell r="E2109" t="str">
            <v/>
          </cell>
          <cell r="F2109" t="str">
            <v/>
          </cell>
          <cell r="G2109">
            <v>0</v>
          </cell>
          <cell r="H2109">
            <v>0</v>
          </cell>
          <cell r="I2109">
            <v>0</v>
          </cell>
          <cell r="J2109">
            <v>0</v>
          </cell>
          <cell r="N2109">
            <v>0</v>
          </cell>
          <cell r="S2109">
            <v>0</v>
          </cell>
          <cell r="V2109">
            <v>0</v>
          </cell>
        </row>
        <row r="2110">
          <cell r="E2110" t="str">
            <v/>
          </cell>
          <cell r="F2110" t="str">
            <v/>
          </cell>
          <cell r="G2110">
            <v>0</v>
          </cell>
          <cell r="H2110">
            <v>0</v>
          </cell>
          <cell r="I2110">
            <v>0</v>
          </cell>
          <cell r="J2110">
            <v>0</v>
          </cell>
          <cell r="N2110">
            <v>0</v>
          </cell>
          <cell r="S2110">
            <v>0</v>
          </cell>
          <cell r="V2110">
            <v>0</v>
          </cell>
        </row>
        <row r="2111">
          <cell r="E2111" t="str">
            <v/>
          </cell>
          <cell r="F2111">
            <v>0</v>
          </cell>
          <cell r="G2111">
            <v>0</v>
          </cell>
          <cell r="H2111">
            <v>0</v>
          </cell>
          <cell r="I2111">
            <v>0</v>
          </cell>
          <cell r="J2111">
            <v>0</v>
          </cell>
          <cell r="N2111">
            <v>0</v>
          </cell>
          <cell r="S2111">
            <v>0</v>
          </cell>
          <cell r="V2111">
            <v>0</v>
          </cell>
        </row>
        <row r="2112">
          <cell r="E2112" t="str">
            <v/>
          </cell>
          <cell r="F2112">
            <v>0</v>
          </cell>
          <cell r="G2112">
            <v>0</v>
          </cell>
          <cell r="H2112">
            <v>0</v>
          </cell>
          <cell r="I2112">
            <v>0</v>
          </cell>
          <cell r="J2112">
            <v>0</v>
          </cell>
          <cell r="N2112">
            <v>0</v>
          </cell>
          <cell r="S2112">
            <v>0</v>
          </cell>
          <cell r="V2112">
            <v>0</v>
          </cell>
        </row>
        <row r="2113">
          <cell r="E2113" t="str">
            <v/>
          </cell>
          <cell r="F2113">
            <v>0</v>
          </cell>
          <cell r="G2113">
            <v>0</v>
          </cell>
          <cell r="H2113">
            <v>0</v>
          </cell>
          <cell r="I2113">
            <v>0</v>
          </cell>
          <cell r="J2113">
            <v>0</v>
          </cell>
          <cell r="N2113">
            <v>0</v>
          </cell>
          <cell r="S2113">
            <v>0</v>
          </cell>
          <cell r="V2113">
            <v>0</v>
          </cell>
        </row>
        <row r="2114">
          <cell r="E2114" t="str">
            <v/>
          </cell>
          <cell r="F2114">
            <v>0</v>
          </cell>
          <cell r="G2114">
            <v>0</v>
          </cell>
          <cell r="H2114">
            <v>0</v>
          </cell>
          <cell r="I2114">
            <v>0</v>
          </cell>
          <cell r="J2114">
            <v>0</v>
          </cell>
          <cell r="N2114">
            <v>0</v>
          </cell>
          <cell r="S2114">
            <v>0</v>
          </cell>
          <cell r="V2114">
            <v>0</v>
          </cell>
        </row>
        <row r="2115">
          <cell r="E2115" t="str">
            <v/>
          </cell>
          <cell r="F2115">
            <v>0</v>
          </cell>
          <cell r="G2115">
            <v>0</v>
          </cell>
          <cell r="H2115">
            <v>0</v>
          </cell>
          <cell r="I2115">
            <v>0</v>
          </cell>
          <cell r="J2115">
            <v>0</v>
          </cell>
          <cell r="N2115">
            <v>0</v>
          </cell>
          <cell r="S2115">
            <v>0</v>
          </cell>
          <cell r="V2115">
            <v>0</v>
          </cell>
        </row>
        <row r="2116">
          <cell r="E2116">
            <v>0</v>
          </cell>
          <cell r="I2116">
            <v>0</v>
          </cell>
          <cell r="J2116">
            <v>0</v>
          </cell>
          <cell r="O2116" t="str">
            <v>Con estos hombres se hace</v>
          </cell>
          <cell r="P2116" t="str">
            <v>DD Oficial</v>
          </cell>
          <cell r="Q2116" t="str">
            <v>DD Ayudante</v>
          </cell>
          <cell r="R2116" t="str">
            <v>DD Operarios</v>
          </cell>
          <cell r="S2116" t="str">
            <v>REND.TAREA m2 / Jnl</v>
          </cell>
          <cell r="T2116" t="str">
            <v>Para un Total de</v>
          </cell>
          <cell r="U2116" t="str">
            <v>La actividad Dura</v>
          </cell>
          <cell r="V2116">
            <v>0</v>
          </cell>
        </row>
        <row r="2117">
          <cell r="B2117" t="str">
            <v>A-1,27</v>
          </cell>
          <cell r="D2117">
            <v>31.7</v>
          </cell>
          <cell r="E2117" t="str">
            <v>Sum/Inst. Triplex cal 9 mm fondo tras black theather en difusores del balcon</v>
          </cell>
          <cell r="F2117" t="str">
            <v>m2</v>
          </cell>
          <cell r="G2117">
            <v>31.7</v>
          </cell>
          <cell r="H2117">
            <v>93560</v>
          </cell>
          <cell r="I2117">
            <v>2965852</v>
          </cell>
          <cell r="J2117">
            <v>4.2297171221419745E-3</v>
          </cell>
          <cell r="K2117">
            <v>1</v>
          </cell>
          <cell r="L2117">
            <v>93560</v>
          </cell>
          <cell r="O2117" t="b">
            <v>0</v>
          </cell>
          <cell r="P2117">
            <v>0</v>
          </cell>
          <cell r="Q2117">
            <v>0</v>
          </cell>
          <cell r="R2117">
            <v>0</v>
          </cell>
          <cell r="S2117">
            <v>0</v>
          </cell>
          <cell r="T2117">
            <v>0</v>
          </cell>
          <cell r="U2117" t="e">
            <v>#DIV/0!</v>
          </cell>
          <cell r="V2117">
            <v>0</v>
          </cell>
          <cell r="W2117">
            <v>24337.747917226567</v>
          </cell>
          <cell r="X2117">
            <v>32187.5</v>
          </cell>
          <cell r="Y2117">
            <v>37040</v>
          </cell>
          <cell r="Z2117">
            <v>0</v>
          </cell>
          <cell r="AA2117">
            <v>0</v>
          </cell>
          <cell r="AB2117">
            <v>1</v>
          </cell>
        </row>
        <row r="2118">
          <cell r="B2118">
            <v>104.9</v>
          </cell>
          <cell r="D2118">
            <v>0.36952432141897362</v>
          </cell>
          <cell r="E2118" t="str">
            <v>Triplex 9mm</v>
          </cell>
          <cell r="F2118" t="str">
            <v>lamina</v>
          </cell>
          <cell r="G2118">
            <v>0.36952432141897362</v>
          </cell>
          <cell r="H2118">
            <v>65700</v>
          </cell>
          <cell r="I2118">
            <v>24277.747917226567</v>
          </cell>
          <cell r="J2118">
            <v>3.46234424551663E-5</v>
          </cell>
          <cell r="N2118">
            <v>11.713920988981464</v>
          </cell>
          <cell r="O2118" t="str">
            <v>Figurar y amarrar hierro</v>
          </cell>
          <cell r="S2118">
            <v>0</v>
          </cell>
          <cell r="T2118" t="str">
            <v>Jnl hombre</v>
          </cell>
          <cell r="U2118" t="str">
            <v>Dias</v>
          </cell>
          <cell r="V2118">
            <v>1.0975631258287716E-3</v>
          </cell>
        </row>
        <row r="2119">
          <cell r="B2119">
            <v>104.6</v>
          </cell>
          <cell r="D2119">
            <v>0.06</v>
          </cell>
          <cell r="E2119" t="str">
            <v>Tornillos</v>
          </cell>
          <cell r="F2119" t="str">
            <v>GLOBAL</v>
          </cell>
          <cell r="G2119">
            <v>0.06</v>
          </cell>
          <cell r="H2119">
            <v>1000</v>
          </cell>
          <cell r="I2119">
            <v>60</v>
          </cell>
          <cell r="J2119">
            <v>8.5568338315100846E-8</v>
          </cell>
          <cell r="N2119">
            <v>1.9019999999999999</v>
          </cell>
          <cell r="O2119" t="str">
            <v>Encofrar</v>
          </cell>
          <cell r="S2119">
            <v>0</v>
          </cell>
          <cell r="V2119">
            <v>2.712516324588697E-6</v>
          </cell>
        </row>
        <row r="2120">
          <cell r="E2120" t="str">
            <v/>
          </cell>
          <cell r="F2120" t="str">
            <v/>
          </cell>
          <cell r="G2120">
            <v>0</v>
          </cell>
          <cell r="H2120">
            <v>0</v>
          </cell>
          <cell r="I2120">
            <v>0</v>
          </cell>
          <cell r="J2120">
            <v>0</v>
          </cell>
          <cell r="N2120">
            <v>0</v>
          </cell>
          <cell r="O2120" t="str">
            <v>Fundir</v>
          </cell>
          <cell r="S2120">
            <v>0</v>
          </cell>
          <cell r="V2120">
            <v>0</v>
          </cell>
        </row>
        <row r="2121">
          <cell r="E2121" t="str">
            <v/>
          </cell>
          <cell r="F2121" t="str">
            <v/>
          </cell>
          <cell r="G2121">
            <v>0</v>
          </cell>
          <cell r="H2121">
            <v>0</v>
          </cell>
          <cell r="I2121">
            <v>0</v>
          </cell>
          <cell r="J2121">
            <v>0</v>
          </cell>
          <cell r="N2121">
            <v>0</v>
          </cell>
          <cell r="S2121">
            <v>0</v>
          </cell>
          <cell r="V2121">
            <v>0</v>
          </cell>
        </row>
        <row r="2122">
          <cell r="E2122" t="str">
            <v/>
          </cell>
          <cell r="F2122" t="str">
            <v/>
          </cell>
          <cell r="G2122">
            <v>0</v>
          </cell>
          <cell r="H2122">
            <v>0</v>
          </cell>
          <cell r="I2122">
            <v>0</v>
          </cell>
          <cell r="J2122">
            <v>0</v>
          </cell>
          <cell r="N2122">
            <v>0</v>
          </cell>
          <cell r="S2122">
            <v>0</v>
          </cell>
          <cell r="V2122">
            <v>0</v>
          </cell>
        </row>
        <row r="2123">
          <cell r="E2123" t="str">
            <v/>
          </cell>
          <cell r="F2123" t="str">
            <v/>
          </cell>
          <cell r="G2123">
            <v>0</v>
          </cell>
          <cell r="H2123">
            <v>0</v>
          </cell>
          <cell r="I2123">
            <v>0</v>
          </cell>
          <cell r="J2123">
            <v>0</v>
          </cell>
          <cell r="N2123">
            <v>0</v>
          </cell>
          <cell r="P2123">
            <v>0</v>
          </cell>
          <cell r="S2123">
            <v>0</v>
          </cell>
          <cell r="V2123">
            <v>0</v>
          </cell>
        </row>
        <row r="2124">
          <cell r="E2124" t="str">
            <v/>
          </cell>
          <cell r="F2124" t="str">
            <v/>
          </cell>
          <cell r="G2124">
            <v>0</v>
          </cell>
          <cell r="H2124">
            <v>0</v>
          </cell>
          <cell r="I2124">
            <v>0</v>
          </cell>
          <cell r="J2124">
            <v>0</v>
          </cell>
          <cell r="N2124">
            <v>0</v>
          </cell>
          <cell r="O2124" t="str">
            <v>Proteger área</v>
          </cell>
          <cell r="S2124">
            <v>0</v>
          </cell>
          <cell r="V2124">
            <v>0</v>
          </cell>
        </row>
        <row r="2125">
          <cell r="E2125" t="str">
            <v/>
          </cell>
          <cell r="F2125" t="str">
            <v/>
          </cell>
          <cell r="G2125">
            <v>0</v>
          </cell>
          <cell r="H2125">
            <v>0</v>
          </cell>
          <cell r="I2125">
            <v>0</v>
          </cell>
          <cell r="J2125">
            <v>0</v>
          </cell>
          <cell r="N2125">
            <v>0</v>
          </cell>
          <cell r="O2125" t="str">
            <v>Replantear</v>
          </cell>
          <cell r="S2125">
            <v>0</v>
          </cell>
          <cell r="V2125">
            <v>0</v>
          </cell>
        </row>
        <row r="2126">
          <cell r="B2126">
            <v>100.6</v>
          </cell>
          <cell r="D2126">
            <v>3</v>
          </cell>
          <cell r="E2126" t="str">
            <v>Carpinteros</v>
          </cell>
          <cell r="F2126" t="str">
            <v>hr</v>
          </cell>
          <cell r="G2126">
            <v>3</v>
          </cell>
          <cell r="H2126">
            <v>4375</v>
          </cell>
          <cell r="I2126">
            <v>13125</v>
          </cell>
          <cell r="J2126">
            <v>1.8718074006428311E-5</v>
          </cell>
          <cell r="M2126" t="str">
            <v>0,33  m2/hr</v>
          </cell>
          <cell r="N2126">
            <v>95.1</v>
          </cell>
          <cell r="O2126" t="str">
            <v>Trasportar equipo, mats</v>
          </cell>
          <cell r="S2126">
            <v>0</v>
          </cell>
          <cell r="V2126">
            <v>5.9336294600377743E-4</v>
          </cell>
        </row>
        <row r="2127">
          <cell r="B2127">
            <v>100.3</v>
          </cell>
          <cell r="D2127">
            <v>1.5</v>
          </cell>
          <cell r="E2127" t="str">
            <v>Ayudantes avanzados</v>
          </cell>
          <cell r="F2127" t="str">
            <v>hr</v>
          </cell>
          <cell r="G2127">
            <v>1.5</v>
          </cell>
          <cell r="H2127">
            <v>2500</v>
          </cell>
          <cell r="I2127">
            <v>3750</v>
          </cell>
          <cell r="J2127">
            <v>5.3480211446938029E-6</v>
          </cell>
          <cell r="M2127" t="str">
            <v>0,67  m2/hr</v>
          </cell>
          <cell r="N2127">
            <v>47.55</v>
          </cell>
          <cell r="O2127" t="str">
            <v>Armar andamio</v>
          </cell>
          <cell r="S2127">
            <v>0</v>
          </cell>
          <cell r="V2127">
            <v>1.6953227028679356E-4</v>
          </cell>
        </row>
        <row r="2128">
          <cell r="B2128">
            <v>102.5</v>
          </cell>
          <cell r="D2128">
            <v>2</v>
          </cell>
          <cell r="E2128" t="str">
            <v>Lijadores</v>
          </cell>
          <cell r="F2128" t="str">
            <v>hr</v>
          </cell>
          <cell r="G2128">
            <v>2</v>
          </cell>
          <cell r="H2128">
            <v>2500</v>
          </cell>
          <cell r="I2128">
            <v>5000</v>
          </cell>
          <cell r="J2128">
            <v>7.1306948595917375E-6</v>
          </cell>
          <cell r="M2128" t="str">
            <v>0,5  m2/hr</v>
          </cell>
          <cell r="N2128">
            <v>63.4</v>
          </cell>
          <cell r="O2128" t="str">
            <v>Obra previa adic.</v>
          </cell>
          <cell r="S2128">
            <v>0</v>
          </cell>
          <cell r="V2128">
            <v>2.2604302704905808E-4</v>
          </cell>
        </row>
        <row r="2129">
          <cell r="B2129">
            <v>102.2</v>
          </cell>
          <cell r="D2129">
            <v>1.5</v>
          </cell>
          <cell r="E2129" t="str">
            <v>Instaladores</v>
          </cell>
          <cell r="F2129" t="str">
            <v>hr</v>
          </cell>
          <cell r="G2129">
            <v>1.5</v>
          </cell>
          <cell r="H2129">
            <v>4375</v>
          </cell>
          <cell r="I2129">
            <v>6562.5</v>
          </cell>
          <cell r="J2129">
            <v>9.3590370032141555E-6</v>
          </cell>
          <cell r="M2129" t="str">
            <v>0,67  m2/hr</v>
          </cell>
          <cell r="N2129">
            <v>47.55</v>
          </cell>
          <cell r="O2129" t="str">
            <v>Mezclar</v>
          </cell>
          <cell r="S2129">
            <v>0</v>
          </cell>
          <cell r="V2129">
            <v>2.9668147300188872E-4</v>
          </cell>
        </row>
        <row r="2130">
          <cell r="B2130">
            <v>100.4</v>
          </cell>
          <cell r="D2130">
            <v>1.5</v>
          </cell>
          <cell r="E2130" t="str">
            <v>Ayudantes Instalación</v>
          </cell>
          <cell r="F2130" t="str">
            <v>hr</v>
          </cell>
          <cell r="G2130">
            <v>1.5</v>
          </cell>
          <cell r="H2130">
            <v>2500</v>
          </cell>
          <cell r="I2130">
            <v>3750</v>
          </cell>
          <cell r="J2130">
            <v>5.3480211446938029E-6</v>
          </cell>
          <cell r="M2130" t="str">
            <v>0,67  m2/hr</v>
          </cell>
          <cell r="N2130">
            <v>47.55</v>
          </cell>
          <cell r="O2130" t="str">
            <v>Desencofrar</v>
          </cell>
          <cell r="S2130">
            <v>0</v>
          </cell>
          <cell r="V2130">
            <v>1.6953227028679356E-4</v>
          </cell>
        </row>
        <row r="2131">
          <cell r="E2131" t="str">
            <v/>
          </cell>
          <cell r="F2131" t="str">
            <v/>
          </cell>
          <cell r="G2131">
            <v>0</v>
          </cell>
          <cell r="H2131">
            <v>0</v>
          </cell>
          <cell r="I2131">
            <v>0</v>
          </cell>
          <cell r="J2131">
            <v>0</v>
          </cell>
          <cell r="M2131">
            <v>0</v>
          </cell>
          <cell r="N2131">
            <v>0</v>
          </cell>
          <cell r="O2131" t="str">
            <v>Curar</v>
          </cell>
          <cell r="S2131">
            <v>0</v>
          </cell>
          <cell r="V2131">
            <v>0</v>
          </cell>
        </row>
        <row r="2132">
          <cell r="B2132">
            <v>1.4</v>
          </cell>
          <cell r="D2132">
            <v>0.56857778801135928</v>
          </cell>
          <cell r="E2132" t="str">
            <v>APU Equipo y herramienta de taller</v>
          </cell>
          <cell r="F2132" t="str">
            <v>Hr</v>
          </cell>
          <cell r="G2132">
            <v>0.56857778801135928</v>
          </cell>
          <cell r="H2132">
            <v>65145</v>
          </cell>
          <cell r="I2132">
            <v>37040</v>
          </cell>
          <cell r="J2132">
            <v>5.2824187519855595E-5</v>
          </cell>
          <cell r="M2132" t="str">
            <v>1,76  m2/Hr</v>
          </cell>
          <cell r="N2132">
            <v>18.023915879960089</v>
          </cell>
          <cell r="O2132" t="str">
            <v>Desarmar andamio</v>
          </cell>
          <cell r="S2132">
            <v>0</v>
          </cell>
          <cell r="V2132">
            <v>1.6745267443794222E-3</v>
          </cell>
        </row>
        <row r="2133">
          <cell r="E2133" t="str">
            <v/>
          </cell>
          <cell r="F2133" t="str">
            <v/>
          </cell>
          <cell r="G2133">
            <v>0</v>
          </cell>
          <cell r="H2133">
            <v>0</v>
          </cell>
          <cell r="I2133">
            <v>0</v>
          </cell>
          <cell r="J2133">
            <v>0</v>
          </cell>
          <cell r="M2133">
            <v>0</v>
          </cell>
          <cell r="N2133">
            <v>0</v>
          </cell>
          <cell r="O2133" t="str">
            <v xml:space="preserve">Regresar </v>
          </cell>
          <cell r="S2133">
            <v>0</v>
          </cell>
          <cell r="V2133">
            <v>0</v>
          </cell>
        </row>
        <row r="2134">
          <cell r="E2134" t="str">
            <v/>
          </cell>
          <cell r="F2134" t="str">
            <v/>
          </cell>
          <cell r="G2134">
            <v>0</v>
          </cell>
          <cell r="H2134">
            <v>0</v>
          </cell>
          <cell r="I2134">
            <v>0</v>
          </cell>
          <cell r="J2134">
            <v>0</v>
          </cell>
          <cell r="M2134">
            <v>0</v>
          </cell>
          <cell r="N2134">
            <v>0</v>
          </cell>
          <cell r="O2134" t="str">
            <v>Cargar+retirar sobrante y equipo</v>
          </cell>
          <cell r="S2134">
            <v>0</v>
          </cell>
          <cell r="V2134">
            <v>0</v>
          </cell>
        </row>
        <row r="2135">
          <cell r="E2135" t="str">
            <v/>
          </cell>
          <cell r="F2135" t="str">
            <v/>
          </cell>
          <cell r="G2135">
            <v>0</v>
          </cell>
          <cell r="H2135">
            <v>0</v>
          </cell>
          <cell r="I2135">
            <v>0</v>
          </cell>
          <cell r="J2135">
            <v>0</v>
          </cell>
          <cell r="M2135">
            <v>0</v>
          </cell>
          <cell r="N2135">
            <v>0</v>
          </cell>
          <cell r="O2135" t="str">
            <v>Asear área</v>
          </cell>
          <cell r="S2135">
            <v>0</v>
          </cell>
          <cell r="V2135">
            <v>0</v>
          </cell>
        </row>
        <row r="2136">
          <cell r="E2136" t="str">
            <v/>
          </cell>
          <cell r="F2136" t="str">
            <v/>
          </cell>
          <cell r="G2136">
            <v>0</v>
          </cell>
          <cell r="H2136">
            <v>0</v>
          </cell>
          <cell r="I2136">
            <v>0</v>
          </cell>
          <cell r="J2136">
            <v>0</v>
          </cell>
          <cell r="N2136">
            <v>0</v>
          </cell>
          <cell r="S2136">
            <v>0</v>
          </cell>
          <cell r="V2136">
            <v>0</v>
          </cell>
        </row>
        <row r="2137">
          <cell r="E2137" t="str">
            <v/>
          </cell>
          <cell r="F2137" t="str">
            <v/>
          </cell>
          <cell r="G2137">
            <v>0</v>
          </cell>
          <cell r="H2137">
            <v>0</v>
          </cell>
          <cell r="I2137">
            <v>0</v>
          </cell>
          <cell r="J2137">
            <v>0</v>
          </cell>
          <cell r="N2137">
            <v>0</v>
          </cell>
          <cell r="S2137">
            <v>0</v>
          </cell>
          <cell r="V2137">
            <v>0</v>
          </cell>
        </row>
        <row r="2138">
          <cell r="E2138" t="str">
            <v/>
          </cell>
          <cell r="F2138">
            <v>0</v>
          </cell>
          <cell r="G2138">
            <v>0</v>
          </cell>
          <cell r="H2138">
            <v>0</v>
          </cell>
          <cell r="I2138">
            <v>0</v>
          </cell>
          <cell r="J2138">
            <v>0</v>
          </cell>
          <cell r="N2138">
            <v>0</v>
          </cell>
          <cell r="S2138">
            <v>0</v>
          </cell>
          <cell r="V2138">
            <v>0</v>
          </cell>
        </row>
        <row r="2139">
          <cell r="E2139" t="str">
            <v/>
          </cell>
          <cell r="F2139">
            <v>0</v>
          </cell>
          <cell r="G2139">
            <v>0</v>
          </cell>
          <cell r="H2139">
            <v>0</v>
          </cell>
          <cell r="I2139">
            <v>0</v>
          </cell>
          <cell r="J2139">
            <v>0</v>
          </cell>
          <cell r="N2139">
            <v>0</v>
          </cell>
          <cell r="S2139">
            <v>0</v>
          </cell>
          <cell r="V2139">
            <v>0</v>
          </cell>
        </row>
        <row r="2140">
          <cell r="E2140" t="str">
            <v/>
          </cell>
          <cell r="F2140">
            <v>0</v>
          </cell>
          <cell r="G2140">
            <v>0</v>
          </cell>
          <cell r="H2140">
            <v>0</v>
          </cell>
          <cell r="I2140">
            <v>0</v>
          </cell>
          <cell r="J2140">
            <v>0</v>
          </cell>
          <cell r="N2140">
            <v>0</v>
          </cell>
          <cell r="S2140">
            <v>0</v>
          </cell>
          <cell r="V2140">
            <v>0</v>
          </cell>
        </row>
        <row r="2141">
          <cell r="E2141" t="str">
            <v/>
          </cell>
          <cell r="F2141">
            <v>0</v>
          </cell>
          <cell r="G2141">
            <v>0</v>
          </cell>
          <cell r="H2141">
            <v>0</v>
          </cell>
          <cell r="I2141">
            <v>0</v>
          </cell>
          <cell r="J2141">
            <v>0</v>
          </cell>
          <cell r="N2141">
            <v>0</v>
          </cell>
          <cell r="S2141">
            <v>0</v>
          </cell>
          <cell r="V2141">
            <v>0</v>
          </cell>
        </row>
        <row r="2142">
          <cell r="E2142" t="str">
            <v/>
          </cell>
          <cell r="F2142">
            <v>0</v>
          </cell>
          <cell r="G2142">
            <v>0</v>
          </cell>
          <cell r="H2142">
            <v>0</v>
          </cell>
          <cell r="I2142">
            <v>0</v>
          </cell>
          <cell r="J2142">
            <v>0</v>
          </cell>
          <cell r="N2142">
            <v>0</v>
          </cell>
          <cell r="S2142">
            <v>0</v>
          </cell>
          <cell r="V2142">
            <v>0</v>
          </cell>
        </row>
        <row r="2143">
          <cell r="E2143">
            <v>0</v>
          </cell>
          <cell r="I2143">
            <v>0</v>
          </cell>
          <cell r="J2143">
            <v>0</v>
          </cell>
          <cell r="O2143" t="str">
            <v>Con estos hombres se hace</v>
          </cell>
          <cell r="P2143" t="str">
            <v>DD Oficial</v>
          </cell>
          <cell r="Q2143" t="str">
            <v>DD Ayudante</v>
          </cell>
          <cell r="R2143" t="str">
            <v>DD Operarios</v>
          </cell>
          <cell r="S2143" t="str">
            <v>REND.TAREA Un / Jnl</v>
          </cell>
          <cell r="T2143" t="str">
            <v>Para un Total de</v>
          </cell>
          <cell r="U2143" t="str">
            <v>La actividad Dura</v>
          </cell>
          <cell r="V2143">
            <v>0</v>
          </cell>
        </row>
        <row r="2144">
          <cell r="B2144" t="str">
            <v>A-1,28</v>
          </cell>
          <cell r="D2144">
            <v>1</v>
          </cell>
          <cell r="E2144" t="str">
            <v>Sum/Inst. Puerta en difusor junto a espectadores de pie</v>
          </cell>
          <cell r="F2144" t="str">
            <v>Un</v>
          </cell>
          <cell r="G2144">
            <v>1</v>
          </cell>
          <cell r="H2144">
            <v>234280</v>
          </cell>
          <cell r="I2144">
            <v>234280</v>
          </cell>
          <cell r="J2144">
            <v>3.3411583834103045E-4</v>
          </cell>
          <cell r="K2144">
            <v>1</v>
          </cell>
          <cell r="L2144">
            <v>234280</v>
          </cell>
          <cell r="O2144" t="b">
            <v>0</v>
          </cell>
          <cell r="P2144">
            <v>0</v>
          </cell>
          <cell r="Q2144">
            <v>0</v>
          </cell>
          <cell r="R2144">
            <v>0</v>
          </cell>
          <cell r="S2144">
            <v>0</v>
          </cell>
          <cell r="T2144">
            <v>0</v>
          </cell>
          <cell r="U2144" t="e">
            <v>#DIV/0!</v>
          </cell>
          <cell r="V2144">
            <v>0</v>
          </cell>
          <cell r="W2144">
            <v>91713.012631013204</v>
          </cell>
          <cell r="X2144">
            <v>110000</v>
          </cell>
          <cell r="Y2144">
            <v>32572.5</v>
          </cell>
          <cell r="Z2144">
            <v>0</v>
          </cell>
          <cell r="AA2144">
            <v>0</v>
          </cell>
          <cell r="AB2144">
            <v>1</v>
          </cell>
        </row>
        <row r="2145">
          <cell r="B2145">
            <v>104.7</v>
          </cell>
          <cell r="D2145">
            <v>0.36952432141897362</v>
          </cell>
          <cell r="E2145" t="str">
            <v>Triplex 18mm</v>
          </cell>
          <cell r="F2145" t="str">
            <v>lamina</v>
          </cell>
          <cell r="G2145">
            <v>0.36952432141897362</v>
          </cell>
          <cell r="H2145">
            <v>117700</v>
          </cell>
          <cell r="I2145">
            <v>43493.012631013196</v>
          </cell>
          <cell r="J2145">
            <v>6.2027080319224857E-5</v>
          </cell>
          <cell r="N2145">
            <v>0.36952432141897362</v>
          </cell>
          <cell r="O2145" t="str">
            <v>Figurar y amarrar hierro</v>
          </cell>
          <cell r="S2145">
            <v>0</v>
          </cell>
          <cell r="T2145" t="str">
            <v>Jnl hombre</v>
          </cell>
          <cell r="U2145" t="str">
            <v>Dias</v>
          </cell>
          <cell r="V2145">
            <v>6.2027080319224857E-5</v>
          </cell>
        </row>
        <row r="2146">
          <cell r="B2146">
            <v>103.1</v>
          </cell>
          <cell r="D2146">
            <v>0.3</v>
          </cell>
          <cell r="E2146" t="str">
            <v>Pegante PL 285</v>
          </cell>
          <cell r="F2146" t="str">
            <v>gl</v>
          </cell>
          <cell r="G2146">
            <v>0.3</v>
          </cell>
          <cell r="H2146">
            <v>35800</v>
          </cell>
          <cell r="I2146">
            <v>10740</v>
          </cell>
          <cell r="J2146">
            <v>1.5316732558403051E-5</v>
          </cell>
          <cell r="N2146">
            <v>0.3</v>
          </cell>
          <cell r="O2146" t="str">
            <v>Encofrar</v>
          </cell>
          <cell r="S2146">
            <v>0</v>
          </cell>
          <cell r="V2146">
            <v>1.5316732558403051E-5</v>
          </cell>
        </row>
        <row r="2147">
          <cell r="B2147">
            <v>103</v>
          </cell>
          <cell r="D2147">
            <v>0.06</v>
          </cell>
          <cell r="E2147" t="str">
            <v>Pegante de alta adherencia</v>
          </cell>
          <cell r="F2147" t="str">
            <v>caneca</v>
          </cell>
          <cell r="G2147">
            <v>0.06</v>
          </cell>
          <cell r="H2147">
            <v>173000</v>
          </cell>
          <cell r="I2147">
            <v>10380</v>
          </cell>
          <cell r="J2147">
            <v>1.4803322528512448E-5</v>
          </cell>
          <cell r="N2147">
            <v>0.06</v>
          </cell>
          <cell r="O2147" t="str">
            <v>Fundir</v>
          </cell>
          <cell r="S2147">
            <v>0</v>
          </cell>
          <cell r="V2147">
            <v>1.4803322528512448E-5</v>
          </cell>
        </row>
        <row r="2148">
          <cell r="B2148">
            <v>104.5</v>
          </cell>
          <cell r="D2148">
            <v>0.2</v>
          </cell>
          <cell r="E2148" t="str">
            <v>Thiner</v>
          </cell>
          <cell r="F2148" t="str">
            <v>Botella</v>
          </cell>
          <cell r="G2148">
            <v>0.2</v>
          </cell>
          <cell r="H2148">
            <v>3500</v>
          </cell>
          <cell r="I2148">
            <v>700</v>
          </cell>
          <cell r="J2148">
            <v>9.9829728034284327E-7</v>
          </cell>
          <cell r="N2148">
            <v>0.2</v>
          </cell>
          <cell r="S2148">
            <v>0</v>
          </cell>
          <cell r="V2148">
            <v>9.9829728034284327E-7</v>
          </cell>
        </row>
        <row r="2149">
          <cell r="B2149">
            <v>101.2</v>
          </cell>
          <cell r="D2149">
            <v>0.2</v>
          </cell>
          <cell r="E2149" t="str">
            <v>Estopa</v>
          </cell>
          <cell r="F2149" t="str">
            <v>Kilo</v>
          </cell>
          <cell r="G2149">
            <v>0.2</v>
          </cell>
          <cell r="H2149">
            <v>1500</v>
          </cell>
          <cell r="I2149">
            <v>300</v>
          </cell>
          <cell r="J2149">
            <v>4.2784169157550425E-7</v>
          </cell>
          <cell r="N2149">
            <v>0.2</v>
          </cell>
          <cell r="S2149">
            <v>0</v>
          </cell>
          <cell r="V2149">
            <v>4.2784169157550425E-7</v>
          </cell>
        </row>
        <row r="2150">
          <cell r="B2150">
            <v>100.5</v>
          </cell>
          <cell r="D2150">
            <v>3</v>
          </cell>
          <cell r="E2150" t="str">
            <v>Bisagras</v>
          </cell>
          <cell r="F2150" t="str">
            <v>un</v>
          </cell>
          <cell r="G2150">
            <v>3</v>
          </cell>
          <cell r="H2150">
            <v>8700</v>
          </cell>
          <cell r="I2150">
            <v>26100</v>
          </cell>
          <cell r="J2150">
            <v>3.7222227167068871E-5</v>
          </cell>
          <cell r="N2150">
            <v>3</v>
          </cell>
          <cell r="P2150">
            <v>0</v>
          </cell>
          <cell r="S2150">
            <v>0</v>
          </cell>
          <cell r="V2150">
            <v>3.7222227167068871E-5</v>
          </cell>
        </row>
        <row r="2151">
          <cell r="E2151" t="str">
            <v/>
          </cell>
          <cell r="F2151" t="str">
            <v/>
          </cell>
          <cell r="G2151">
            <v>0</v>
          </cell>
          <cell r="H2151">
            <v>0</v>
          </cell>
          <cell r="I2151">
            <v>0</v>
          </cell>
          <cell r="J2151">
            <v>0</v>
          </cell>
          <cell r="N2151">
            <v>0</v>
          </cell>
          <cell r="O2151" t="str">
            <v>Proteger área</v>
          </cell>
          <cell r="S2151">
            <v>0</v>
          </cell>
          <cell r="V2151">
            <v>0</v>
          </cell>
        </row>
        <row r="2152">
          <cell r="E2152" t="str">
            <v/>
          </cell>
          <cell r="F2152" t="str">
            <v/>
          </cell>
          <cell r="G2152">
            <v>0</v>
          </cell>
          <cell r="H2152">
            <v>0</v>
          </cell>
          <cell r="I2152">
            <v>0</v>
          </cell>
          <cell r="J2152">
            <v>0</v>
          </cell>
          <cell r="N2152">
            <v>0</v>
          </cell>
          <cell r="O2152" t="str">
            <v>Replantear</v>
          </cell>
          <cell r="S2152">
            <v>0</v>
          </cell>
          <cell r="V2152">
            <v>0</v>
          </cell>
        </row>
        <row r="2153">
          <cell r="B2153">
            <v>100.6</v>
          </cell>
          <cell r="D2153">
            <v>8</v>
          </cell>
          <cell r="E2153" t="str">
            <v>Carpinteros</v>
          </cell>
          <cell r="F2153" t="str">
            <v>hr</v>
          </cell>
          <cell r="G2153">
            <v>8</v>
          </cell>
          <cell r="H2153">
            <v>4375</v>
          </cell>
          <cell r="I2153">
            <v>35000</v>
          </cell>
          <cell r="J2153">
            <v>4.9914864017142165E-5</v>
          </cell>
          <cell r="M2153" t="str">
            <v>0,13  Un/hr</v>
          </cell>
          <cell r="N2153">
            <v>8</v>
          </cell>
          <cell r="O2153" t="str">
            <v>Trasportar equipo, mats</v>
          </cell>
          <cell r="S2153">
            <v>0</v>
          </cell>
          <cell r="V2153">
            <v>4.9914864017142165E-5</v>
          </cell>
        </row>
        <row r="2154">
          <cell r="B2154">
            <v>100.3</v>
          </cell>
          <cell r="D2154">
            <v>8</v>
          </cell>
          <cell r="E2154" t="str">
            <v>Ayudantes avanzados</v>
          </cell>
          <cell r="F2154" t="str">
            <v>hr</v>
          </cell>
          <cell r="G2154">
            <v>8</v>
          </cell>
          <cell r="H2154">
            <v>2500</v>
          </cell>
          <cell r="I2154">
            <v>20000</v>
          </cell>
          <cell r="J2154">
            <v>2.852277943836695E-5</v>
          </cell>
          <cell r="M2154" t="str">
            <v>0,13  Un/hr</v>
          </cell>
          <cell r="N2154">
            <v>8</v>
          </cell>
          <cell r="O2154" t="str">
            <v>Armar andamio</v>
          </cell>
          <cell r="S2154">
            <v>0</v>
          </cell>
          <cell r="V2154">
            <v>2.852277943836695E-5</v>
          </cell>
        </row>
        <row r="2155">
          <cell r="B2155">
            <v>102.5</v>
          </cell>
          <cell r="E2155" t="str">
            <v>Lijadores</v>
          </cell>
          <cell r="F2155" t="str">
            <v>hr</v>
          </cell>
          <cell r="G2155">
            <v>0</v>
          </cell>
          <cell r="H2155">
            <v>2500</v>
          </cell>
          <cell r="I2155">
            <v>0</v>
          </cell>
          <cell r="J2155">
            <v>0</v>
          </cell>
          <cell r="M2155">
            <v>0</v>
          </cell>
          <cell r="N2155">
            <v>0</v>
          </cell>
          <cell r="O2155" t="str">
            <v>Obra previa adic.</v>
          </cell>
          <cell r="S2155">
            <v>0</v>
          </cell>
          <cell r="V2155">
            <v>0</v>
          </cell>
        </row>
        <row r="2156">
          <cell r="B2156">
            <v>102.2</v>
          </cell>
          <cell r="D2156">
            <v>8</v>
          </cell>
          <cell r="E2156" t="str">
            <v>Instaladores</v>
          </cell>
          <cell r="F2156" t="str">
            <v>hr</v>
          </cell>
          <cell r="G2156">
            <v>8</v>
          </cell>
          <cell r="H2156">
            <v>4375</v>
          </cell>
          <cell r="I2156">
            <v>35000</v>
          </cell>
          <cell r="J2156">
            <v>4.9914864017142165E-5</v>
          </cell>
          <cell r="M2156" t="str">
            <v>0,13  Un/hr</v>
          </cell>
          <cell r="N2156">
            <v>8</v>
          </cell>
          <cell r="O2156" t="str">
            <v>Mezclar</v>
          </cell>
          <cell r="S2156">
            <v>0</v>
          </cell>
          <cell r="V2156">
            <v>4.9914864017142165E-5</v>
          </cell>
        </row>
        <row r="2157">
          <cell r="B2157">
            <v>100.4</v>
          </cell>
          <cell r="D2157">
            <v>8</v>
          </cell>
          <cell r="E2157" t="str">
            <v>Ayudantes Instalación</v>
          </cell>
          <cell r="F2157" t="str">
            <v>hr</v>
          </cell>
          <cell r="G2157">
            <v>8</v>
          </cell>
          <cell r="H2157">
            <v>2500</v>
          </cell>
          <cell r="I2157">
            <v>20000</v>
          </cell>
          <cell r="J2157">
            <v>2.852277943836695E-5</v>
          </cell>
          <cell r="M2157" t="str">
            <v>0,13  Un/hr</v>
          </cell>
          <cell r="N2157">
            <v>8</v>
          </cell>
          <cell r="O2157" t="str">
            <v>Desencofrar</v>
          </cell>
          <cell r="S2157">
            <v>0</v>
          </cell>
          <cell r="V2157">
            <v>2.852277943836695E-5</v>
          </cell>
        </row>
        <row r="2158">
          <cell r="E2158" t="str">
            <v/>
          </cell>
          <cell r="F2158" t="str">
            <v/>
          </cell>
          <cell r="G2158">
            <v>0</v>
          </cell>
          <cell r="H2158">
            <v>0</v>
          </cell>
          <cell r="I2158">
            <v>0</v>
          </cell>
          <cell r="J2158">
            <v>0</v>
          </cell>
          <cell r="M2158">
            <v>0</v>
          </cell>
          <cell r="N2158">
            <v>0</v>
          </cell>
          <cell r="O2158" t="str">
            <v>Curar</v>
          </cell>
          <cell r="S2158">
            <v>0</v>
          </cell>
          <cell r="V2158">
            <v>0</v>
          </cell>
        </row>
        <row r="2159">
          <cell r="B2159">
            <v>1.4</v>
          </cell>
          <cell r="D2159">
            <v>0.5</v>
          </cell>
          <cell r="E2159" t="str">
            <v>APU Equipo y herramienta de taller</v>
          </cell>
          <cell r="F2159" t="str">
            <v>Hr</v>
          </cell>
          <cell r="G2159">
            <v>0.5</v>
          </cell>
          <cell r="H2159">
            <v>65145</v>
          </cell>
          <cell r="I2159">
            <v>32572.5</v>
          </cell>
          <cell r="J2159">
            <v>4.6452911662810376E-5</v>
          </cell>
          <cell r="M2159" t="str">
            <v>2  Un/Hr</v>
          </cell>
          <cell r="N2159">
            <v>0.5</v>
          </cell>
          <cell r="O2159" t="str">
            <v>Desarmar andamio</v>
          </cell>
          <cell r="S2159">
            <v>0</v>
          </cell>
          <cell r="V2159">
            <v>4.6452911662810376E-5</v>
          </cell>
        </row>
        <row r="2160">
          <cell r="E2160" t="str">
            <v/>
          </cell>
          <cell r="F2160" t="str">
            <v/>
          </cell>
          <cell r="G2160">
            <v>0</v>
          </cell>
          <cell r="H2160">
            <v>0</v>
          </cell>
          <cell r="I2160">
            <v>0</v>
          </cell>
          <cell r="J2160">
            <v>0</v>
          </cell>
          <cell r="M2160">
            <v>0</v>
          </cell>
          <cell r="N2160">
            <v>0</v>
          </cell>
          <cell r="O2160" t="str">
            <v xml:space="preserve">Regresar </v>
          </cell>
          <cell r="S2160">
            <v>0</v>
          </cell>
          <cell r="V2160">
            <v>0</v>
          </cell>
        </row>
        <row r="2161">
          <cell r="E2161" t="str">
            <v/>
          </cell>
          <cell r="F2161" t="str">
            <v/>
          </cell>
          <cell r="G2161">
            <v>0</v>
          </cell>
          <cell r="H2161">
            <v>0</v>
          </cell>
          <cell r="I2161">
            <v>0</v>
          </cell>
          <cell r="J2161">
            <v>0</v>
          </cell>
          <cell r="M2161">
            <v>0</v>
          </cell>
          <cell r="N2161">
            <v>0</v>
          </cell>
          <cell r="O2161" t="str">
            <v>Cargar+retirar sobrante y equipo</v>
          </cell>
          <cell r="S2161">
            <v>0</v>
          </cell>
          <cell r="V2161">
            <v>0</v>
          </cell>
        </row>
        <row r="2162">
          <cell r="E2162" t="str">
            <v/>
          </cell>
          <cell r="F2162" t="str">
            <v/>
          </cell>
          <cell r="G2162">
            <v>0</v>
          </cell>
          <cell r="H2162">
            <v>0</v>
          </cell>
          <cell r="I2162">
            <v>0</v>
          </cell>
          <cell r="J2162">
            <v>0</v>
          </cell>
          <cell r="M2162">
            <v>0</v>
          </cell>
          <cell r="N2162">
            <v>0</v>
          </cell>
          <cell r="O2162" t="str">
            <v>Asear área</v>
          </cell>
          <cell r="S2162">
            <v>0</v>
          </cell>
          <cell r="V2162">
            <v>0</v>
          </cell>
        </row>
        <row r="2163">
          <cell r="E2163" t="str">
            <v/>
          </cell>
          <cell r="F2163" t="str">
            <v/>
          </cell>
          <cell r="G2163">
            <v>0</v>
          </cell>
          <cell r="H2163">
            <v>0</v>
          </cell>
          <cell r="I2163">
            <v>0</v>
          </cell>
          <cell r="J2163">
            <v>0</v>
          </cell>
          <cell r="N2163">
            <v>0</v>
          </cell>
          <cell r="S2163">
            <v>0</v>
          </cell>
          <cell r="V2163">
            <v>0</v>
          </cell>
        </row>
        <row r="2164">
          <cell r="E2164" t="str">
            <v/>
          </cell>
          <cell r="F2164" t="str">
            <v/>
          </cell>
          <cell r="G2164">
            <v>0</v>
          </cell>
          <cell r="H2164">
            <v>0</v>
          </cell>
          <cell r="I2164">
            <v>0</v>
          </cell>
          <cell r="J2164">
            <v>0</v>
          </cell>
          <cell r="N2164">
            <v>0</v>
          </cell>
          <cell r="S2164">
            <v>0</v>
          </cell>
          <cell r="V2164">
            <v>0</v>
          </cell>
        </row>
        <row r="2165">
          <cell r="E2165" t="str">
            <v/>
          </cell>
          <cell r="F2165">
            <v>0</v>
          </cell>
          <cell r="G2165">
            <v>0</v>
          </cell>
          <cell r="H2165">
            <v>0</v>
          </cell>
          <cell r="I2165">
            <v>0</v>
          </cell>
          <cell r="J2165">
            <v>0</v>
          </cell>
          <cell r="N2165">
            <v>0</v>
          </cell>
          <cell r="S2165">
            <v>0</v>
          </cell>
          <cell r="V2165">
            <v>0</v>
          </cell>
        </row>
        <row r="2166">
          <cell r="E2166" t="str">
            <v/>
          </cell>
          <cell r="F2166">
            <v>0</v>
          </cell>
          <cell r="G2166">
            <v>0</v>
          </cell>
          <cell r="H2166">
            <v>0</v>
          </cell>
          <cell r="I2166">
            <v>0</v>
          </cell>
          <cell r="J2166">
            <v>0</v>
          </cell>
          <cell r="N2166">
            <v>0</v>
          </cell>
          <cell r="S2166">
            <v>0</v>
          </cell>
          <cell r="V2166">
            <v>0</v>
          </cell>
        </row>
        <row r="2167">
          <cell r="E2167" t="str">
            <v/>
          </cell>
          <cell r="F2167">
            <v>0</v>
          </cell>
          <cell r="G2167">
            <v>0</v>
          </cell>
          <cell r="H2167">
            <v>0</v>
          </cell>
          <cell r="I2167">
            <v>0</v>
          </cell>
          <cell r="J2167">
            <v>0</v>
          </cell>
          <cell r="N2167">
            <v>0</v>
          </cell>
          <cell r="S2167">
            <v>0</v>
          </cell>
          <cell r="V2167">
            <v>0</v>
          </cell>
        </row>
        <row r="2168">
          <cell r="E2168" t="str">
            <v/>
          </cell>
          <cell r="F2168">
            <v>0</v>
          </cell>
          <cell r="G2168">
            <v>0</v>
          </cell>
          <cell r="H2168">
            <v>0</v>
          </cell>
          <cell r="I2168">
            <v>0</v>
          </cell>
          <cell r="J2168">
            <v>0</v>
          </cell>
          <cell r="N2168">
            <v>0</v>
          </cell>
          <cell r="S2168">
            <v>0</v>
          </cell>
          <cell r="V2168">
            <v>0</v>
          </cell>
        </row>
        <row r="2169">
          <cell r="E2169" t="str">
            <v/>
          </cell>
          <cell r="F2169">
            <v>0</v>
          </cell>
          <cell r="G2169">
            <v>0</v>
          </cell>
          <cell r="H2169">
            <v>0</v>
          </cell>
          <cell r="I2169">
            <v>0</v>
          </cell>
          <cell r="J2169">
            <v>0</v>
          </cell>
          <cell r="N2169">
            <v>0</v>
          </cell>
          <cell r="S2169">
            <v>0</v>
          </cell>
          <cell r="V2169">
            <v>0</v>
          </cell>
        </row>
        <row r="2170">
          <cell r="E2170">
            <v>0</v>
          </cell>
          <cell r="I2170">
            <v>0</v>
          </cell>
          <cell r="J2170">
            <v>0</v>
          </cell>
          <cell r="O2170" t="str">
            <v>Con estos hombres se hace</v>
          </cell>
          <cell r="P2170" t="str">
            <v>DD Oficial</v>
          </cell>
          <cell r="Q2170" t="str">
            <v>DD Ayudante</v>
          </cell>
          <cell r="R2170" t="str">
            <v>DD Operarios</v>
          </cell>
          <cell r="S2170" t="str">
            <v>REND.TAREA m2 / Jnl</v>
          </cell>
          <cell r="T2170" t="str">
            <v>Para un Total de</v>
          </cell>
          <cell r="U2170" t="str">
            <v>La actividad Dura</v>
          </cell>
          <cell r="V2170">
            <v>0</v>
          </cell>
        </row>
        <row r="2171">
          <cell r="B2171" t="str">
            <v>A-1,29</v>
          </cell>
          <cell r="D2171">
            <v>60.6</v>
          </cell>
          <cell r="E2171" t="str">
            <v>Sum/Inst. Black Theather 2" para paneles de acústica variable</v>
          </cell>
          <cell r="F2171" t="str">
            <v>m2</v>
          </cell>
          <cell r="G2171">
            <v>60.6</v>
          </cell>
          <cell r="H2171">
            <v>93850</v>
          </cell>
          <cell r="I2171">
            <v>5687310</v>
          </cell>
          <cell r="J2171">
            <v>8.110894436380937E-3</v>
          </cell>
          <cell r="K2171">
            <v>1</v>
          </cell>
          <cell r="L2171">
            <v>93850</v>
          </cell>
          <cell r="O2171" t="b">
            <v>0</v>
          </cell>
          <cell r="P2171">
            <v>0</v>
          </cell>
          <cell r="Q2171">
            <v>0</v>
          </cell>
          <cell r="R2171">
            <v>0</v>
          </cell>
          <cell r="S2171">
            <v>0</v>
          </cell>
          <cell r="T2171">
            <v>0</v>
          </cell>
          <cell r="U2171" t="e">
            <v>#DIV/0!</v>
          </cell>
          <cell r="V2171">
            <v>0</v>
          </cell>
          <cell r="W2171">
            <v>37109.526127612764</v>
          </cell>
          <cell r="X2171">
            <v>17187.5</v>
          </cell>
          <cell r="Y2171">
            <v>39555.811040053675</v>
          </cell>
          <cell r="Z2171">
            <v>0</v>
          </cell>
          <cell r="AA2171">
            <v>0</v>
          </cell>
          <cell r="AB2171">
            <v>1</v>
          </cell>
        </row>
        <row r="2172">
          <cell r="B2172">
            <v>105.7</v>
          </cell>
          <cell r="D2172">
            <v>0.42013888888888895</v>
          </cell>
          <cell r="E2172" t="str">
            <v>Black Theather 2"</v>
          </cell>
          <cell r="F2172" t="str">
            <v>Lamina</v>
          </cell>
          <cell r="G2172">
            <v>0.42013888888888895</v>
          </cell>
          <cell r="H2172">
            <v>71903.665493822104</v>
          </cell>
          <cell r="I2172">
            <v>30209.526127612764</v>
          </cell>
          <cell r="J2172">
            <v>4.3082982533774127E-5</v>
          </cell>
          <cell r="N2172">
            <v>25.460416666666671</v>
          </cell>
          <cell r="O2172" t="str">
            <v>Figurar y amarrar hierro</v>
          </cell>
          <cell r="S2172">
            <v>0</v>
          </cell>
          <cell r="T2172" t="str">
            <v>Jnl hombre</v>
          </cell>
          <cell r="U2172" t="str">
            <v>Dias</v>
          </cell>
          <cell r="V2172">
            <v>2.610828741546712E-3</v>
          </cell>
        </row>
        <row r="2173">
          <cell r="B2173">
            <v>104.6</v>
          </cell>
          <cell r="D2173">
            <v>1</v>
          </cell>
          <cell r="E2173" t="str">
            <v>Tornillos</v>
          </cell>
          <cell r="F2173" t="str">
            <v>GLOBAL</v>
          </cell>
          <cell r="G2173">
            <v>1</v>
          </cell>
          <cell r="H2173">
            <v>1000</v>
          </cell>
          <cell r="I2173">
            <v>1000</v>
          </cell>
          <cell r="J2173">
            <v>1.4261389719183476E-6</v>
          </cell>
          <cell r="N2173">
            <v>60.6</v>
          </cell>
          <cell r="O2173" t="str">
            <v>Encofrar</v>
          </cell>
          <cell r="S2173">
            <v>0</v>
          </cell>
          <cell r="V2173">
            <v>8.6424021698251863E-5</v>
          </cell>
        </row>
        <row r="2174">
          <cell r="B2174">
            <v>104.8</v>
          </cell>
          <cell r="D2174">
            <v>0.05</v>
          </cell>
          <cell r="E2174" t="str">
            <v>Triplex 4mm</v>
          </cell>
          <cell r="F2174" t="str">
            <v>Lamina</v>
          </cell>
          <cell r="G2174">
            <v>0.05</v>
          </cell>
          <cell r="H2174">
            <v>64000</v>
          </cell>
          <cell r="I2174">
            <v>3200</v>
          </cell>
          <cell r="J2174">
            <v>4.5636447101387122E-6</v>
          </cell>
          <cell r="N2174">
            <v>3.0300000000000002</v>
          </cell>
          <cell r="O2174" t="str">
            <v>Fundir</v>
          </cell>
          <cell r="S2174">
            <v>0</v>
          </cell>
          <cell r="V2174">
            <v>2.7655686943440599E-4</v>
          </cell>
        </row>
        <row r="2175">
          <cell r="B2175">
            <v>104.5</v>
          </cell>
          <cell r="D2175">
            <v>0.2</v>
          </cell>
          <cell r="E2175" t="str">
            <v>Thiner</v>
          </cell>
          <cell r="F2175" t="str">
            <v>Botella</v>
          </cell>
          <cell r="G2175">
            <v>0.2</v>
          </cell>
          <cell r="H2175">
            <v>3500</v>
          </cell>
          <cell r="I2175">
            <v>700</v>
          </cell>
          <cell r="J2175">
            <v>9.9829728034284327E-7</v>
          </cell>
          <cell r="N2175">
            <v>12.120000000000001</v>
          </cell>
          <cell r="S2175">
            <v>0</v>
          </cell>
          <cell r="V2175">
            <v>6.0496815188776303E-5</v>
          </cell>
        </row>
        <row r="2176">
          <cell r="B2176">
            <v>103.3</v>
          </cell>
          <cell r="C2176">
            <v>0.5</v>
          </cell>
          <cell r="D2176">
            <v>0.2</v>
          </cell>
          <cell r="E2176" t="str">
            <v>Pintura</v>
          </cell>
          <cell r="F2176" t="str">
            <v>Global</v>
          </cell>
          <cell r="G2176">
            <v>0.2</v>
          </cell>
          <cell r="H2176">
            <v>10000</v>
          </cell>
          <cell r="I2176">
            <v>2000</v>
          </cell>
          <cell r="J2176">
            <v>2.8522779438366953E-6</v>
          </cell>
          <cell r="N2176">
            <v>12.120000000000001</v>
          </cell>
          <cell r="S2176">
            <v>0</v>
          </cell>
          <cell r="V2176">
            <v>1.7284804339650375E-4</v>
          </cell>
        </row>
        <row r="2177">
          <cell r="E2177" t="str">
            <v/>
          </cell>
          <cell r="F2177" t="str">
            <v/>
          </cell>
          <cell r="G2177">
            <v>0</v>
          </cell>
          <cell r="H2177">
            <v>0</v>
          </cell>
          <cell r="I2177">
            <v>0</v>
          </cell>
          <cell r="J2177">
            <v>0</v>
          </cell>
          <cell r="N2177">
            <v>0</v>
          </cell>
          <cell r="P2177">
            <v>0</v>
          </cell>
          <cell r="S2177">
            <v>0</v>
          </cell>
          <cell r="V2177">
            <v>0</v>
          </cell>
        </row>
        <row r="2178">
          <cell r="E2178" t="str">
            <v/>
          </cell>
          <cell r="F2178" t="str">
            <v/>
          </cell>
          <cell r="G2178">
            <v>0</v>
          </cell>
          <cell r="H2178">
            <v>0</v>
          </cell>
          <cell r="I2178">
            <v>0</v>
          </cell>
          <cell r="J2178">
            <v>0</v>
          </cell>
          <cell r="N2178">
            <v>0</v>
          </cell>
          <cell r="O2178" t="str">
            <v>Proteger área</v>
          </cell>
          <cell r="S2178">
            <v>0</v>
          </cell>
          <cell r="V2178">
            <v>0</v>
          </cell>
        </row>
        <row r="2179">
          <cell r="E2179" t="str">
            <v/>
          </cell>
          <cell r="F2179" t="str">
            <v/>
          </cell>
          <cell r="G2179">
            <v>0</v>
          </cell>
          <cell r="H2179">
            <v>0</v>
          </cell>
          <cell r="I2179">
            <v>0</v>
          </cell>
          <cell r="J2179">
            <v>0</v>
          </cell>
          <cell r="N2179">
            <v>0</v>
          </cell>
          <cell r="O2179" t="str">
            <v>Replantear</v>
          </cell>
          <cell r="S2179">
            <v>0</v>
          </cell>
          <cell r="V2179">
            <v>0</v>
          </cell>
        </row>
        <row r="2180">
          <cell r="B2180">
            <v>100.6</v>
          </cell>
          <cell r="D2180">
            <v>5</v>
          </cell>
          <cell r="E2180" t="str">
            <v>Carpinteros</v>
          </cell>
          <cell r="F2180" t="str">
            <v>hr</v>
          </cell>
          <cell r="G2180">
            <v>1</v>
          </cell>
          <cell r="H2180">
            <v>4375</v>
          </cell>
          <cell r="I2180">
            <v>4375</v>
          </cell>
          <cell r="J2180">
            <v>6.2393580021427706E-6</v>
          </cell>
          <cell r="M2180" t="str">
            <v>1  m2/hr</v>
          </cell>
          <cell r="N2180">
            <v>60.6</v>
          </cell>
          <cell r="O2180" t="str">
            <v>Trasportar equipo, mats</v>
          </cell>
          <cell r="S2180">
            <v>0</v>
          </cell>
          <cell r="V2180">
            <v>3.781050949298519E-4</v>
          </cell>
        </row>
        <row r="2181">
          <cell r="B2181">
            <v>100.3</v>
          </cell>
          <cell r="D2181">
            <v>5</v>
          </cell>
          <cell r="E2181" t="str">
            <v>Ayudantes avanzados</v>
          </cell>
          <cell r="F2181" t="str">
            <v>hr</v>
          </cell>
          <cell r="G2181">
            <v>1</v>
          </cell>
          <cell r="H2181">
            <v>2500</v>
          </cell>
          <cell r="I2181">
            <v>2500</v>
          </cell>
          <cell r="J2181">
            <v>3.5653474297958687E-6</v>
          </cell>
          <cell r="M2181" t="str">
            <v>1  m2/hr</v>
          </cell>
          <cell r="N2181">
            <v>60.6</v>
          </cell>
          <cell r="O2181" t="str">
            <v>Armar andamio</v>
          </cell>
          <cell r="S2181">
            <v>0</v>
          </cell>
          <cell r="V2181">
            <v>2.1606005424562965E-4</v>
          </cell>
        </row>
        <row r="2182">
          <cell r="B2182">
            <v>102.5</v>
          </cell>
          <cell r="E2182" t="str">
            <v>Lijadores</v>
          </cell>
          <cell r="F2182" t="str">
            <v>hr</v>
          </cell>
          <cell r="G2182">
            <v>0</v>
          </cell>
          <cell r="H2182">
            <v>2500</v>
          </cell>
          <cell r="I2182">
            <v>0</v>
          </cell>
          <cell r="J2182">
            <v>0</v>
          </cell>
          <cell r="M2182">
            <v>0</v>
          </cell>
          <cell r="N2182">
            <v>0</v>
          </cell>
          <cell r="O2182" t="str">
            <v>Obra previa adic.</v>
          </cell>
          <cell r="S2182">
            <v>0</v>
          </cell>
          <cell r="V2182">
            <v>0</v>
          </cell>
        </row>
        <row r="2183">
          <cell r="B2183">
            <v>102.2</v>
          </cell>
          <cell r="D2183">
            <v>8</v>
          </cell>
          <cell r="E2183" t="str">
            <v>Instaladores</v>
          </cell>
          <cell r="F2183" t="str">
            <v>hr</v>
          </cell>
          <cell r="G2183">
            <v>1.5</v>
          </cell>
          <cell r="H2183">
            <v>4375</v>
          </cell>
          <cell r="I2183">
            <v>6562.5</v>
          </cell>
          <cell r="J2183">
            <v>9.3590370032141555E-6</v>
          </cell>
          <cell r="M2183" t="str">
            <v>0,67  m2/hr</v>
          </cell>
          <cell r="N2183">
            <v>90.9</v>
          </cell>
          <cell r="O2183" t="str">
            <v>Mezclar</v>
          </cell>
          <cell r="S2183">
            <v>0</v>
          </cell>
          <cell r="V2183">
            <v>5.6715764239477788E-4</v>
          </cell>
        </row>
        <row r="2184">
          <cell r="B2184">
            <v>100.4</v>
          </cell>
          <cell r="D2184">
            <v>8</v>
          </cell>
          <cell r="E2184" t="str">
            <v>Ayudantes Instalación</v>
          </cell>
          <cell r="F2184" t="str">
            <v>hr</v>
          </cell>
          <cell r="G2184">
            <v>1.5</v>
          </cell>
          <cell r="H2184">
            <v>2500</v>
          </cell>
          <cell r="I2184">
            <v>3750</v>
          </cell>
          <cell r="J2184">
            <v>5.3480211446938029E-6</v>
          </cell>
          <cell r="M2184" t="str">
            <v>0,67  m2/hr</v>
          </cell>
          <cell r="N2184">
            <v>90.9</v>
          </cell>
          <cell r="O2184" t="str">
            <v>Desencofrar</v>
          </cell>
          <cell r="S2184">
            <v>0</v>
          </cell>
          <cell r="V2184">
            <v>3.240900813684445E-4</v>
          </cell>
        </row>
        <row r="2185">
          <cell r="E2185" t="str">
            <v/>
          </cell>
          <cell r="F2185" t="str">
            <v/>
          </cell>
          <cell r="G2185">
            <v>0</v>
          </cell>
          <cell r="H2185">
            <v>0</v>
          </cell>
          <cell r="I2185">
            <v>0</v>
          </cell>
          <cell r="J2185">
            <v>0</v>
          </cell>
          <cell r="M2185">
            <v>0</v>
          </cell>
          <cell r="N2185">
            <v>0</v>
          </cell>
          <cell r="O2185" t="str">
            <v>Curar</v>
          </cell>
          <cell r="S2185">
            <v>0</v>
          </cell>
          <cell r="V2185">
            <v>0</v>
          </cell>
        </row>
        <row r="2186">
          <cell r="E2186" t="str">
            <v/>
          </cell>
          <cell r="F2186" t="str">
            <v/>
          </cell>
          <cell r="G2186">
            <v>0</v>
          </cell>
          <cell r="H2186">
            <v>0</v>
          </cell>
          <cell r="I2186">
            <v>0</v>
          </cell>
          <cell r="J2186">
            <v>0</v>
          </cell>
          <cell r="M2186">
            <v>0</v>
          </cell>
          <cell r="N2186">
            <v>0</v>
          </cell>
          <cell r="O2186" t="str">
            <v>Desarmar andamio</v>
          </cell>
          <cell r="S2186">
            <v>0</v>
          </cell>
          <cell r="V2186">
            <v>0</v>
          </cell>
        </row>
        <row r="2187">
          <cell r="B2187">
            <v>1.3</v>
          </cell>
          <cell r="D2187">
            <v>1.1299999999999999</v>
          </cell>
          <cell r="E2187" t="str">
            <v>APU Andamios</v>
          </cell>
          <cell r="F2187" t="str">
            <v>Sec/sm</v>
          </cell>
          <cell r="G2187">
            <v>1.1299999999999999</v>
          </cell>
          <cell r="H2187">
            <v>17306.027469074052</v>
          </cell>
          <cell r="I2187">
            <v>19555.811040053675</v>
          </cell>
          <cell r="J2187">
            <v>2.788930425169162E-5</v>
          </cell>
          <cell r="M2187" t="str">
            <v>0,88  m2/Sec/sm</v>
          </cell>
          <cell r="N2187">
            <v>68.477999999999994</v>
          </cell>
          <cell r="O2187" t="str">
            <v xml:space="preserve">Regresar </v>
          </cell>
          <cell r="S2187">
            <v>0</v>
          </cell>
          <cell r="V2187">
            <v>1.6900918376525121E-3</v>
          </cell>
        </row>
        <row r="2188">
          <cell r="B2188">
            <v>5024</v>
          </cell>
          <cell r="D2188">
            <v>0.5</v>
          </cell>
          <cell r="E2188" t="str">
            <v>Herramienta menor</v>
          </cell>
          <cell r="F2188" t="str">
            <v>gl</v>
          </cell>
          <cell r="G2188">
            <v>0.5</v>
          </cell>
          <cell r="H2188">
            <v>40000</v>
          </cell>
          <cell r="I2188">
            <v>20000</v>
          </cell>
          <cell r="J2188">
            <v>2.852277943836695E-5</v>
          </cell>
          <cell r="M2188" t="str">
            <v>2  m2/gl</v>
          </cell>
          <cell r="N2188">
            <v>30.3</v>
          </cell>
          <cell r="O2188" t="str">
            <v>Cargar+retirar sobrante y equipo</v>
          </cell>
          <cell r="S2188">
            <v>0</v>
          </cell>
          <cell r="V2188">
            <v>1.7284804339650372E-3</v>
          </cell>
        </row>
        <row r="2189">
          <cell r="E2189" t="str">
            <v/>
          </cell>
          <cell r="F2189" t="str">
            <v/>
          </cell>
          <cell r="G2189">
            <v>0</v>
          </cell>
          <cell r="H2189">
            <v>0</v>
          </cell>
          <cell r="I2189">
            <v>0</v>
          </cell>
          <cell r="J2189">
            <v>0</v>
          </cell>
          <cell r="M2189">
            <v>0</v>
          </cell>
          <cell r="N2189">
            <v>0</v>
          </cell>
          <cell r="O2189" t="str">
            <v>Asear área</v>
          </cell>
          <cell r="S2189">
            <v>0</v>
          </cell>
          <cell r="V2189">
            <v>0</v>
          </cell>
        </row>
        <row r="2190">
          <cell r="E2190" t="str">
            <v/>
          </cell>
          <cell r="F2190" t="str">
            <v/>
          </cell>
          <cell r="G2190">
            <v>0</v>
          </cell>
          <cell r="H2190">
            <v>0</v>
          </cell>
          <cell r="I2190">
            <v>0</v>
          </cell>
          <cell r="J2190">
            <v>0</v>
          </cell>
          <cell r="N2190">
            <v>0</v>
          </cell>
          <cell r="S2190">
            <v>0</v>
          </cell>
          <cell r="V2190">
            <v>0</v>
          </cell>
        </row>
        <row r="2191">
          <cell r="E2191" t="str">
            <v/>
          </cell>
          <cell r="F2191" t="str">
            <v/>
          </cell>
          <cell r="G2191">
            <v>0</v>
          </cell>
          <cell r="H2191">
            <v>0</v>
          </cell>
          <cell r="I2191">
            <v>0</v>
          </cell>
          <cell r="J2191">
            <v>0</v>
          </cell>
          <cell r="N2191">
            <v>0</v>
          </cell>
          <cell r="S2191">
            <v>0</v>
          </cell>
          <cell r="V2191">
            <v>0</v>
          </cell>
        </row>
        <row r="2192">
          <cell r="E2192" t="str">
            <v/>
          </cell>
          <cell r="F2192">
            <v>0</v>
          </cell>
          <cell r="G2192">
            <v>0</v>
          </cell>
          <cell r="H2192">
            <v>0</v>
          </cell>
          <cell r="I2192">
            <v>0</v>
          </cell>
          <cell r="J2192">
            <v>0</v>
          </cell>
          <cell r="N2192">
            <v>0</v>
          </cell>
          <cell r="S2192">
            <v>0</v>
          </cell>
          <cell r="V2192">
            <v>0</v>
          </cell>
        </row>
        <row r="2193">
          <cell r="E2193" t="str">
            <v/>
          </cell>
          <cell r="F2193">
            <v>0</v>
          </cell>
          <cell r="G2193">
            <v>0</v>
          </cell>
          <cell r="H2193">
            <v>0</v>
          </cell>
          <cell r="I2193">
            <v>0</v>
          </cell>
          <cell r="J2193">
            <v>0</v>
          </cell>
          <cell r="N2193">
            <v>0</v>
          </cell>
          <cell r="S2193">
            <v>0</v>
          </cell>
          <cell r="V2193">
            <v>0</v>
          </cell>
        </row>
        <row r="2194">
          <cell r="E2194" t="str">
            <v/>
          </cell>
          <cell r="F2194">
            <v>0</v>
          </cell>
          <cell r="G2194">
            <v>0</v>
          </cell>
          <cell r="H2194">
            <v>0</v>
          </cell>
          <cell r="I2194">
            <v>0</v>
          </cell>
          <cell r="J2194">
            <v>0</v>
          </cell>
          <cell r="N2194">
            <v>0</v>
          </cell>
          <cell r="S2194">
            <v>0</v>
          </cell>
          <cell r="V2194">
            <v>0</v>
          </cell>
        </row>
        <row r="2195">
          <cell r="E2195" t="str">
            <v/>
          </cell>
          <cell r="F2195">
            <v>0</v>
          </cell>
          <cell r="G2195">
            <v>0</v>
          </cell>
          <cell r="H2195">
            <v>0</v>
          </cell>
          <cell r="I2195">
            <v>0</v>
          </cell>
          <cell r="J2195">
            <v>0</v>
          </cell>
          <cell r="N2195">
            <v>0</v>
          </cell>
          <cell r="S2195">
            <v>0</v>
          </cell>
          <cell r="V2195">
            <v>0</v>
          </cell>
        </row>
        <row r="2196">
          <cell r="E2196" t="str">
            <v/>
          </cell>
          <cell r="F2196">
            <v>0</v>
          </cell>
          <cell r="G2196">
            <v>0</v>
          </cell>
          <cell r="H2196">
            <v>0</v>
          </cell>
          <cell r="I2196">
            <v>0</v>
          </cell>
          <cell r="J2196">
            <v>0</v>
          </cell>
          <cell r="N2196">
            <v>0</v>
          </cell>
          <cell r="S2196">
            <v>0</v>
          </cell>
          <cell r="V2196">
            <v>0</v>
          </cell>
        </row>
        <row r="2197">
          <cell r="E2197">
            <v>0</v>
          </cell>
          <cell r="I2197">
            <v>0</v>
          </cell>
          <cell r="J2197">
            <v>0</v>
          </cell>
          <cell r="O2197" t="str">
            <v>Con estos hombres se hace</v>
          </cell>
          <cell r="P2197" t="str">
            <v>DD Oficial</v>
          </cell>
          <cell r="Q2197" t="str">
            <v>DD Ayudante</v>
          </cell>
          <cell r="R2197" t="str">
            <v>DD Operarios</v>
          </cell>
          <cell r="S2197" t="str">
            <v>REND.TAREA Gl / Jnl</v>
          </cell>
          <cell r="T2197" t="str">
            <v>Para un Total de</v>
          </cell>
          <cell r="U2197" t="str">
            <v>La actividad Dura</v>
          </cell>
          <cell r="V2197">
            <v>0</v>
          </cell>
        </row>
        <row r="2198">
          <cell r="B2198" t="str">
            <v>A-1,30</v>
          </cell>
          <cell r="D2198">
            <v>31.7</v>
          </cell>
          <cell r="E2198" t="str">
            <v>Modificacion difusores balcón y platea por menor profundidad</v>
          </cell>
          <cell r="F2198" t="str">
            <v>Gl</v>
          </cell>
          <cell r="G2198">
            <v>31.7</v>
          </cell>
          <cell r="H2198">
            <v>25050</v>
          </cell>
          <cell r="I2198">
            <v>794085</v>
          </cell>
          <cell r="J2198">
            <v>1.1324755655157811E-3</v>
          </cell>
          <cell r="K2198">
            <v>1</v>
          </cell>
          <cell r="L2198">
            <v>25050</v>
          </cell>
          <cell r="O2198" t="b">
            <v>0</v>
          </cell>
          <cell r="P2198">
            <v>0</v>
          </cell>
          <cell r="Q2198">
            <v>0</v>
          </cell>
          <cell r="R2198">
            <v>0</v>
          </cell>
          <cell r="S2198">
            <v>0</v>
          </cell>
          <cell r="T2198">
            <v>0</v>
          </cell>
          <cell r="U2198" t="e">
            <v>#DIV/0!</v>
          </cell>
          <cell r="V2198">
            <v>0</v>
          </cell>
          <cell r="W2198">
            <v>315.45741324921136</v>
          </cell>
          <cell r="X2198">
            <v>20625</v>
          </cell>
          <cell r="Y2198">
            <v>4110.0946372239741</v>
          </cell>
          <cell r="Z2198">
            <v>0</v>
          </cell>
          <cell r="AA2198">
            <v>0</v>
          </cell>
          <cell r="AB2198">
            <v>1</v>
          </cell>
        </row>
        <row r="2199">
          <cell r="B2199">
            <v>104.6</v>
          </cell>
          <cell r="C2199">
            <v>10</v>
          </cell>
          <cell r="E2199" t="str">
            <v>Tornillos</v>
          </cell>
          <cell r="F2199" t="str">
            <v>GLOBAL</v>
          </cell>
          <cell r="G2199">
            <v>0.31545741324921134</v>
          </cell>
          <cell r="H2199">
            <v>1000</v>
          </cell>
          <cell r="I2199">
            <v>315.45741324921136</v>
          </cell>
          <cell r="J2199">
            <v>4.4988611101525161E-7</v>
          </cell>
          <cell r="N2199">
            <v>10</v>
          </cell>
          <cell r="O2199" t="str">
            <v>Figurar y amarrar hierro</v>
          </cell>
          <cell r="S2199">
            <v>0</v>
          </cell>
          <cell r="T2199" t="str">
            <v>Jnl hombre</v>
          </cell>
          <cell r="U2199" t="str">
            <v>Dias</v>
          </cell>
          <cell r="V2199">
            <v>1.4261389719183475E-5</v>
          </cell>
        </row>
        <row r="2200">
          <cell r="E2200" t="str">
            <v/>
          </cell>
          <cell r="F2200" t="str">
            <v/>
          </cell>
          <cell r="G2200">
            <v>0</v>
          </cell>
          <cell r="H2200">
            <v>0</v>
          </cell>
          <cell r="I2200">
            <v>0</v>
          </cell>
          <cell r="J2200">
            <v>0</v>
          </cell>
          <cell r="N2200">
            <v>0</v>
          </cell>
          <cell r="O2200" t="str">
            <v>Encofrar</v>
          </cell>
          <cell r="S2200">
            <v>0</v>
          </cell>
          <cell r="V2200">
            <v>0</v>
          </cell>
        </row>
        <row r="2201">
          <cell r="E2201" t="str">
            <v/>
          </cell>
          <cell r="F2201" t="str">
            <v/>
          </cell>
          <cell r="G2201">
            <v>0</v>
          </cell>
          <cell r="H2201">
            <v>0</v>
          </cell>
          <cell r="I2201">
            <v>0</v>
          </cell>
          <cell r="J2201">
            <v>0</v>
          </cell>
          <cell r="N2201">
            <v>0</v>
          </cell>
          <cell r="O2201" t="str">
            <v>Fundir</v>
          </cell>
          <cell r="S2201">
            <v>0</v>
          </cell>
          <cell r="V2201">
            <v>0</v>
          </cell>
        </row>
        <row r="2202">
          <cell r="E2202" t="str">
            <v/>
          </cell>
          <cell r="F2202" t="str">
            <v/>
          </cell>
          <cell r="G2202">
            <v>0</v>
          </cell>
          <cell r="H2202">
            <v>0</v>
          </cell>
          <cell r="I2202">
            <v>0</v>
          </cell>
          <cell r="J2202">
            <v>0</v>
          </cell>
          <cell r="N2202">
            <v>0</v>
          </cell>
          <cell r="S2202">
            <v>0</v>
          </cell>
          <cell r="V2202">
            <v>0</v>
          </cell>
        </row>
        <row r="2203">
          <cell r="E2203" t="str">
            <v/>
          </cell>
          <cell r="F2203" t="str">
            <v/>
          </cell>
          <cell r="G2203">
            <v>0</v>
          </cell>
          <cell r="H2203">
            <v>0</v>
          </cell>
          <cell r="I2203">
            <v>0</v>
          </cell>
          <cell r="J2203">
            <v>0</v>
          </cell>
          <cell r="N2203">
            <v>0</v>
          </cell>
          <cell r="S2203">
            <v>0</v>
          </cell>
          <cell r="V2203">
            <v>0</v>
          </cell>
        </row>
        <row r="2204">
          <cell r="E2204" t="str">
            <v/>
          </cell>
          <cell r="F2204" t="str">
            <v/>
          </cell>
          <cell r="G2204">
            <v>0</v>
          </cell>
          <cell r="H2204">
            <v>0</v>
          </cell>
          <cell r="I2204">
            <v>0</v>
          </cell>
          <cell r="J2204">
            <v>0</v>
          </cell>
          <cell r="N2204">
            <v>0</v>
          </cell>
          <cell r="P2204">
            <v>0</v>
          </cell>
          <cell r="S2204">
            <v>0</v>
          </cell>
          <cell r="V2204">
            <v>0</v>
          </cell>
        </row>
        <row r="2205">
          <cell r="E2205" t="str">
            <v/>
          </cell>
          <cell r="F2205" t="str">
            <v/>
          </cell>
          <cell r="G2205">
            <v>0</v>
          </cell>
          <cell r="H2205">
            <v>0</v>
          </cell>
          <cell r="I2205">
            <v>0</v>
          </cell>
          <cell r="J2205">
            <v>0</v>
          </cell>
          <cell r="N2205">
            <v>0</v>
          </cell>
          <cell r="O2205" t="str">
            <v>Proteger área</v>
          </cell>
          <cell r="S2205">
            <v>0</v>
          </cell>
          <cell r="V2205">
            <v>0</v>
          </cell>
        </row>
        <row r="2206">
          <cell r="E2206" t="str">
            <v/>
          </cell>
          <cell r="F2206" t="str">
            <v/>
          </cell>
          <cell r="G2206">
            <v>0</v>
          </cell>
          <cell r="H2206">
            <v>0</v>
          </cell>
          <cell r="I2206">
            <v>0</v>
          </cell>
          <cell r="J2206">
            <v>0</v>
          </cell>
          <cell r="N2206">
            <v>0</v>
          </cell>
          <cell r="O2206" t="str">
            <v>Replantear</v>
          </cell>
          <cell r="S2206">
            <v>0</v>
          </cell>
          <cell r="V2206">
            <v>0</v>
          </cell>
        </row>
        <row r="2207">
          <cell r="B2207">
            <v>100.6</v>
          </cell>
          <cell r="D2207">
            <v>1.5</v>
          </cell>
          <cell r="E2207" t="str">
            <v>Carpinteros</v>
          </cell>
          <cell r="F2207" t="str">
            <v>hr</v>
          </cell>
          <cell r="G2207">
            <v>1.5</v>
          </cell>
          <cell r="H2207">
            <v>4375</v>
          </cell>
          <cell r="I2207">
            <v>6562.5</v>
          </cell>
          <cell r="J2207">
            <v>9.3590370032141555E-6</v>
          </cell>
          <cell r="M2207" t="str">
            <v>0,67  Gl/hr</v>
          </cell>
          <cell r="N2207">
            <v>47.55</v>
          </cell>
          <cell r="O2207" t="str">
            <v>Trasportar equipo, mats</v>
          </cell>
          <cell r="S2207">
            <v>0</v>
          </cell>
          <cell r="V2207">
            <v>2.9668147300188872E-4</v>
          </cell>
        </row>
        <row r="2208">
          <cell r="B2208">
            <v>100.3</v>
          </cell>
          <cell r="D2208">
            <v>1.5</v>
          </cell>
          <cell r="E2208" t="str">
            <v>Ayudantes avanzados</v>
          </cell>
          <cell r="F2208" t="str">
            <v>hr</v>
          </cell>
          <cell r="G2208">
            <v>1.5</v>
          </cell>
          <cell r="H2208">
            <v>2500</v>
          </cell>
          <cell r="I2208">
            <v>3750</v>
          </cell>
          <cell r="J2208">
            <v>5.3480211446938029E-6</v>
          </cell>
          <cell r="M2208" t="str">
            <v>0,67  Gl/hr</v>
          </cell>
          <cell r="N2208">
            <v>47.55</v>
          </cell>
          <cell r="O2208" t="str">
            <v>Armar andamio</v>
          </cell>
          <cell r="S2208">
            <v>0</v>
          </cell>
          <cell r="V2208">
            <v>1.6953227028679356E-4</v>
          </cell>
        </row>
        <row r="2209">
          <cell r="B2209">
            <v>102.5</v>
          </cell>
          <cell r="E2209" t="str">
            <v>Lijadores</v>
          </cell>
          <cell r="F2209" t="str">
            <v>hr</v>
          </cell>
          <cell r="G2209">
            <v>0</v>
          </cell>
          <cell r="H2209">
            <v>2500</v>
          </cell>
          <cell r="I2209">
            <v>0</v>
          </cell>
          <cell r="J2209">
            <v>0</v>
          </cell>
          <cell r="M2209">
            <v>0</v>
          </cell>
          <cell r="N2209">
            <v>0</v>
          </cell>
          <cell r="O2209" t="str">
            <v>Obra previa adic.</v>
          </cell>
          <cell r="S2209">
            <v>0</v>
          </cell>
          <cell r="V2209">
            <v>0</v>
          </cell>
        </row>
        <row r="2210">
          <cell r="B2210">
            <v>102.2</v>
          </cell>
          <cell r="D2210">
            <v>1.5</v>
          </cell>
          <cell r="E2210" t="str">
            <v>Instaladores</v>
          </cell>
          <cell r="F2210" t="str">
            <v>hr</v>
          </cell>
          <cell r="G2210">
            <v>1.5</v>
          </cell>
          <cell r="H2210">
            <v>4375</v>
          </cell>
          <cell r="I2210">
            <v>6562.5</v>
          </cell>
          <cell r="J2210">
            <v>9.3590370032141555E-6</v>
          </cell>
          <cell r="M2210" t="str">
            <v>0,67  Gl/hr</v>
          </cell>
          <cell r="N2210">
            <v>47.55</v>
          </cell>
          <cell r="O2210" t="str">
            <v>Mezclar</v>
          </cell>
          <cell r="S2210">
            <v>0</v>
          </cell>
          <cell r="V2210">
            <v>2.9668147300188872E-4</v>
          </cell>
        </row>
        <row r="2211">
          <cell r="B2211">
            <v>100.4</v>
          </cell>
          <cell r="D2211">
            <v>1.5</v>
          </cell>
          <cell r="E2211" t="str">
            <v>Ayudantes Instalación</v>
          </cell>
          <cell r="F2211" t="str">
            <v>hr</v>
          </cell>
          <cell r="G2211">
            <v>1.5</v>
          </cell>
          <cell r="H2211">
            <v>2500</v>
          </cell>
          <cell r="I2211">
            <v>3750</v>
          </cell>
          <cell r="J2211">
            <v>5.3480211446938029E-6</v>
          </cell>
          <cell r="M2211" t="str">
            <v>0,67  Gl/hr</v>
          </cell>
          <cell r="N2211">
            <v>47.55</v>
          </cell>
          <cell r="O2211" t="str">
            <v>Desencofrar</v>
          </cell>
          <cell r="S2211">
            <v>0</v>
          </cell>
          <cell r="V2211">
            <v>1.6953227028679356E-4</v>
          </cell>
        </row>
        <row r="2212">
          <cell r="E2212" t="str">
            <v/>
          </cell>
          <cell r="F2212" t="str">
            <v/>
          </cell>
          <cell r="G2212">
            <v>0</v>
          </cell>
          <cell r="H2212">
            <v>0</v>
          </cell>
          <cell r="I2212">
            <v>0</v>
          </cell>
          <cell r="J2212">
            <v>0</v>
          </cell>
          <cell r="M2212">
            <v>0</v>
          </cell>
          <cell r="N2212">
            <v>0</v>
          </cell>
          <cell r="O2212" t="str">
            <v>Curar</v>
          </cell>
          <cell r="S2212">
            <v>0</v>
          </cell>
          <cell r="V2212">
            <v>0</v>
          </cell>
        </row>
        <row r="2213">
          <cell r="B2213">
            <v>1.4</v>
          </cell>
          <cell r="C2213">
            <v>2</v>
          </cell>
          <cell r="E2213" t="str">
            <v>APU Equipo y herramienta de taller</v>
          </cell>
          <cell r="F2213" t="str">
            <v>Hr</v>
          </cell>
          <cell r="G2213">
            <v>6.3091482649842268E-2</v>
          </cell>
          <cell r="H2213">
            <v>65145</v>
          </cell>
          <cell r="I2213">
            <v>4110.0946372239741</v>
          </cell>
          <cell r="J2213">
            <v>5.8615661404177121E-6</v>
          </cell>
          <cell r="M2213" t="str">
            <v>15,85  Gl/Hr</v>
          </cell>
          <cell r="N2213">
            <v>1.9999999999999998</v>
          </cell>
          <cell r="O2213" t="str">
            <v>Desarmar andamio</v>
          </cell>
          <cell r="S2213">
            <v>0</v>
          </cell>
          <cell r="V2213">
            <v>1.8581164665124148E-4</v>
          </cell>
        </row>
        <row r="2214">
          <cell r="E2214" t="str">
            <v/>
          </cell>
          <cell r="F2214" t="str">
            <v/>
          </cell>
          <cell r="G2214">
            <v>0</v>
          </cell>
          <cell r="H2214">
            <v>0</v>
          </cell>
          <cell r="I2214">
            <v>0</v>
          </cell>
          <cell r="J2214">
            <v>0</v>
          </cell>
          <cell r="M2214">
            <v>0</v>
          </cell>
          <cell r="N2214">
            <v>0</v>
          </cell>
          <cell r="O2214" t="str">
            <v xml:space="preserve">Regresar </v>
          </cell>
          <cell r="S2214">
            <v>0</v>
          </cell>
          <cell r="V2214">
            <v>0</v>
          </cell>
        </row>
        <row r="2215">
          <cell r="E2215" t="str">
            <v/>
          </cell>
          <cell r="F2215" t="str">
            <v/>
          </cell>
          <cell r="G2215">
            <v>0</v>
          </cell>
          <cell r="H2215">
            <v>0</v>
          </cell>
          <cell r="I2215">
            <v>0</v>
          </cell>
          <cell r="J2215">
            <v>0</v>
          </cell>
          <cell r="M2215">
            <v>0</v>
          </cell>
          <cell r="N2215">
            <v>0</v>
          </cell>
          <cell r="O2215" t="str">
            <v>Cargar+retirar sobrante y equipo</v>
          </cell>
          <cell r="S2215">
            <v>0</v>
          </cell>
          <cell r="V2215">
            <v>0</v>
          </cell>
        </row>
        <row r="2216">
          <cell r="E2216" t="str">
            <v/>
          </cell>
          <cell r="F2216" t="str">
            <v/>
          </cell>
          <cell r="G2216">
            <v>0</v>
          </cell>
          <cell r="H2216">
            <v>0</v>
          </cell>
          <cell r="I2216">
            <v>0</v>
          </cell>
          <cell r="J2216">
            <v>0</v>
          </cell>
          <cell r="M2216">
            <v>0</v>
          </cell>
          <cell r="N2216">
            <v>0</v>
          </cell>
          <cell r="O2216" t="str">
            <v>Asear área</v>
          </cell>
          <cell r="S2216">
            <v>0</v>
          </cell>
          <cell r="V2216">
            <v>0</v>
          </cell>
        </row>
        <row r="2217">
          <cell r="E2217" t="str">
            <v/>
          </cell>
          <cell r="F2217" t="str">
            <v/>
          </cell>
          <cell r="G2217">
            <v>0</v>
          </cell>
          <cell r="H2217">
            <v>0</v>
          </cell>
          <cell r="I2217">
            <v>0</v>
          </cell>
          <cell r="J2217">
            <v>0</v>
          </cell>
          <cell r="N2217">
            <v>0</v>
          </cell>
          <cell r="S2217">
            <v>0</v>
          </cell>
          <cell r="V2217">
            <v>0</v>
          </cell>
        </row>
        <row r="2218">
          <cell r="E2218" t="str">
            <v/>
          </cell>
          <cell r="F2218" t="str">
            <v/>
          </cell>
          <cell r="G2218">
            <v>0</v>
          </cell>
          <cell r="H2218">
            <v>0</v>
          </cell>
          <cell r="I2218">
            <v>0</v>
          </cell>
          <cell r="J2218">
            <v>0</v>
          </cell>
          <cell r="N2218">
            <v>0</v>
          </cell>
          <cell r="S2218">
            <v>0</v>
          </cell>
          <cell r="V2218">
            <v>0</v>
          </cell>
        </row>
        <row r="2219">
          <cell r="E2219" t="str">
            <v/>
          </cell>
          <cell r="F2219">
            <v>0</v>
          </cell>
          <cell r="G2219">
            <v>0</v>
          </cell>
          <cell r="H2219">
            <v>0</v>
          </cell>
          <cell r="I2219">
            <v>0</v>
          </cell>
          <cell r="J2219">
            <v>0</v>
          </cell>
          <cell r="N2219">
            <v>0</v>
          </cell>
          <cell r="S2219">
            <v>0</v>
          </cell>
          <cell r="V2219">
            <v>0</v>
          </cell>
        </row>
        <row r="2220">
          <cell r="E2220" t="str">
            <v/>
          </cell>
          <cell r="F2220">
            <v>0</v>
          </cell>
          <cell r="G2220">
            <v>0</v>
          </cell>
          <cell r="H2220">
            <v>0</v>
          </cell>
          <cell r="I2220">
            <v>0</v>
          </cell>
          <cell r="J2220">
            <v>0</v>
          </cell>
          <cell r="N2220">
            <v>0</v>
          </cell>
          <cell r="S2220">
            <v>0</v>
          </cell>
          <cell r="V2220">
            <v>0</v>
          </cell>
        </row>
        <row r="2221">
          <cell r="E2221" t="str">
            <v/>
          </cell>
          <cell r="F2221">
            <v>0</v>
          </cell>
          <cell r="G2221">
            <v>0</v>
          </cell>
          <cell r="H2221">
            <v>0</v>
          </cell>
          <cell r="I2221">
            <v>0</v>
          </cell>
          <cell r="J2221">
            <v>0</v>
          </cell>
          <cell r="N2221">
            <v>0</v>
          </cell>
          <cell r="S2221">
            <v>0</v>
          </cell>
          <cell r="V2221">
            <v>0</v>
          </cell>
        </row>
        <row r="2222">
          <cell r="E2222" t="str">
            <v/>
          </cell>
          <cell r="F2222">
            <v>0</v>
          </cell>
          <cell r="G2222">
            <v>0</v>
          </cell>
          <cell r="H2222">
            <v>0</v>
          </cell>
          <cell r="I2222">
            <v>0</v>
          </cell>
          <cell r="J2222">
            <v>0</v>
          </cell>
          <cell r="N2222">
            <v>0</v>
          </cell>
          <cell r="S2222">
            <v>0</v>
          </cell>
          <cell r="V2222">
            <v>0</v>
          </cell>
        </row>
        <row r="2223">
          <cell r="E2223" t="str">
            <v/>
          </cell>
          <cell r="F2223">
            <v>0</v>
          </cell>
          <cell r="G2223">
            <v>0</v>
          </cell>
          <cell r="H2223">
            <v>0</v>
          </cell>
          <cell r="I2223">
            <v>0</v>
          </cell>
          <cell r="J2223">
            <v>0</v>
          </cell>
          <cell r="N2223">
            <v>0</v>
          </cell>
          <cell r="S2223">
            <v>0</v>
          </cell>
          <cell r="V2223">
            <v>0</v>
          </cell>
        </row>
        <row r="2224">
          <cell r="E2224">
            <v>0</v>
          </cell>
          <cell r="I2224">
            <v>0</v>
          </cell>
          <cell r="J2224">
            <v>0</v>
          </cell>
          <cell r="O2224" t="str">
            <v>Con estos hombres se hace</v>
          </cell>
          <cell r="P2224" t="str">
            <v>DD Oficial</v>
          </cell>
          <cell r="Q2224" t="str">
            <v>DD Ayudante</v>
          </cell>
          <cell r="R2224" t="str">
            <v>DD Operarios</v>
          </cell>
          <cell r="S2224" t="str">
            <v>REND.TAREA ml / Jnl</v>
          </cell>
          <cell r="T2224" t="str">
            <v>Para un Total de</v>
          </cell>
          <cell r="U2224" t="str">
            <v>La actividad Dura</v>
          </cell>
          <cell r="V2224">
            <v>0</v>
          </cell>
        </row>
        <row r="2225">
          <cell r="B2225" t="str">
            <v>A-1,31</v>
          </cell>
          <cell r="D2225">
            <v>5.2</v>
          </cell>
          <cell r="E2225" t="str">
            <v>Sum/Inst. Mesón cabina sonido en tablex y fórmica negra a=0,90 m. Inc. Soportes</v>
          </cell>
          <cell r="F2225" t="str">
            <v>ml</v>
          </cell>
          <cell r="G2225">
            <v>5.2</v>
          </cell>
          <cell r="H2225">
            <v>280820</v>
          </cell>
          <cell r="I2225">
            <v>1460264</v>
          </cell>
          <cell r="J2225">
            <v>2.0825393996893741E-3</v>
          </cell>
          <cell r="K2225">
            <v>1</v>
          </cell>
          <cell r="L2225">
            <v>280820</v>
          </cell>
          <cell r="O2225" t="b">
            <v>0</v>
          </cell>
          <cell r="P2225">
            <v>0</v>
          </cell>
          <cell r="Q2225">
            <v>0</v>
          </cell>
          <cell r="R2225">
            <v>0</v>
          </cell>
          <cell r="S2225">
            <v>0</v>
          </cell>
          <cell r="T2225">
            <v>0</v>
          </cell>
          <cell r="U2225" t="e">
            <v>#DIV/0!</v>
          </cell>
          <cell r="V2225">
            <v>0</v>
          </cell>
          <cell r="W2225">
            <v>195664.42307692306</v>
          </cell>
          <cell r="X2225">
            <v>48125</v>
          </cell>
          <cell r="Y2225">
            <v>37040</v>
          </cell>
          <cell r="Z2225">
            <v>0</v>
          </cell>
          <cell r="AA2225">
            <v>0</v>
          </cell>
          <cell r="AB2225">
            <v>1</v>
          </cell>
        </row>
        <row r="2226">
          <cell r="B2226">
            <v>104.3</v>
          </cell>
          <cell r="D2226">
            <v>0.83333333333333337</v>
          </cell>
          <cell r="E2226" t="str">
            <v>Tablex 19 mm</v>
          </cell>
          <cell r="F2226" t="str">
            <v>lamina</v>
          </cell>
          <cell r="G2226">
            <v>0.83333333333333337</v>
          </cell>
          <cell r="H2226">
            <v>84000</v>
          </cell>
          <cell r="I2226">
            <v>70000</v>
          </cell>
          <cell r="J2226">
            <v>9.982972803428433E-5</v>
          </cell>
          <cell r="N2226">
            <v>4.3333333333333339</v>
          </cell>
          <cell r="O2226" t="str">
            <v>Figurar y amarrar hierro</v>
          </cell>
          <cell r="S2226">
            <v>0</v>
          </cell>
          <cell r="T2226" t="str">
            <v>Jnl hombre</v>
          </cell>
          <cell r="U2226" t="str">
            <v>Dias</v>
          </cell>
          <cell r="V2226">
            <v>5.1911458577827863E-4</v>
          </cell>
        </row>
        <row r="2227">
          <cell r="B2227">
            <v>102</v>
          </cell>
          <cell r="D2227">
            <v>0.43750000000000006</v>
          </cell>
          <cell r="E2227" t="str">
            <v>Formica Ref: 1799</v>
          </cell>
          <cell r="F2227" t="str">
            <v>LAMINA</v>
          </cell>
          <cell r="G2227">
            <v>0.43750000000000006</v>
          </cell>
          <cell r="H2227">
            <v>90600</v>
          </cell>
          <cell r="I2227">
            <v>39637.500000000007</v>
          </cell>
          <cell r="J2227">
            <v>5.6528583499413512E-5</v>
          </cell>
          <cell r="N2227">
            <v>2.2750000000000004</v>
          </cell>
          <cell r="O2227" t="str">
            <v>Encofrar</v>
          </cell>
          <cell r="S2227">
            <v>0</v>
          </cell>
          <cell r="V2227">
            <v>2.9394863419695026E-4</v>
          </cell>
        </row>
        <row r="2228">
          <cell r="B2228">
            <v>103.1</v>
          </cell>
          <cell r="D2228">
            <v>0.25</v>
          </cell>
          <cell r="E2228" t="str">
            <v>Pegante PL 285</v>
          </cell>
          <cell r="F2228" t="str">
            <v>gl</v>
          </cell>
          <cell r="G2228">
            <v>0.25</v>
          </cell>
          <cell r="H2228">
            <v>35800</v>
          </cell>
          <cell r="I2228">
            <v>8950</v>
          </cell>
          <cell r="J2228">
            <v>1.276394379866921E-5</v>
          </cell>
          <cell r="N2228">
            <v>1.3</v>
          </cell>
          <cell r="O2228" t="str">
            <v>Fundir</v>
          </cell>
          <cell r="S2228">
            <v>0</v>
          </cell>
          <cell r="V2228">
            <v>6.6372507753079891E-5</v>
          </cell>
        </row>
        <row r="2229">
          <cell r="B2229">
            <v>105.8</v>
          </cell>
          <cell r="C2229">
            <v>4</v>
          </cell>
          <cell r="E2229" t="str">
            <v>Soportes meson</v>
          </cell>
          <cell r="F2229" t="str">
            <v>Un</v>
          </cell>
          <cell r="G2229">
            <v>0.76923076923076916</v>
          </cell>
          <cell r="H2229">
            <v>85000</v>
          </cell>
          <cell r="I2229">
            <v>65384.615384615376</v>
          </cell>
          <cell r="J2229">
            <v>9.3247548163891947E-5</v>
          </cell>
          <cell r="N2229">
            <v>4</v>
          </cell>
          <cell r="S2229">
            <v>0</v>
          </cell>
          <cell r="V2229">
            <v>4.8488725045223814E-4</v>
          </cell>
        </row>
        <row r="2230">
          <cell r="B2230">
            <v>100.2</v>
          </cell>
          <cell r="C2230">
            <v>10</v>
          </cell>
          <cell r="E2230" t="str">
            <v>Anclajes de expansion</v>
          </cell>
          <cell r="F2230" t="str">
            <v>GLOBAL</v>
          </cell>
          <cell r="G2230">
            <v>1.9230769230769229</v>
          </cell>
          <cell r="H2230">
            <v>4000</v>
          </cell>
          <cell r="I2230">
            <v>7692.3076923076915</v>
          </cell>
          <cell r="J2230">
            <v>1.0970299783987287E-5</v>
          </cell>
          <cell r="N2230">
            <v>10</v>
          </cell>
          <cell r="S2230">
            <v>0</v>
          </cell>
          <cell r="V2230">
            <v>5.70455588767339E-5</v>
          </cell>
        </row>
        <row r="2231">
          <cell r="B2231">
            <v>104.6</v>
          </cell>
          <cell r="D2231">
            <v>4</v>
          </cell>
          <cell r="E2231" t="str">
            <v>Tornillos</v>
          </cell>
          <cell r="F2231" t="str">
            <v>GLOBAL</v>
          </cell>
          <cell r="G2231">
            <v>4</v>
          </cell>
          <cell r="H2231">
            <v>1000</v>
          </cell>
          <cell r="I2231">
            <v>4000</v>
          </cell>
          <cell r="J2231">
            <v>5.7045558876733905E-6</v>
          </cell>
          <cell r="N2231">
            <v>20.8</v>
          </cell>
          <cell r="P2231">
            <v>0</v>
          </cell>
          <cell r="S2231">
            <v>0</v>
          </cell>
          <cell r="V2231">
            <v>2.9663690615901628E-5</v>
          </cell>
        </row>
        <row r="2232">
          <cell r="E2232" t="str">
            <v/>
          </cell>
          <cell r="F2232" t="str">
            <v/>
          </cell>
          <cell r="G2232">
            <v>0</v>
          </cell>
          <cell r="H2232">
            <v>0</v>
          </cell>
          <cell r="I2232">
            <v>0</v>
          </cell>
          <cell r="J2232">
            <v>0</v>
          </cell>
          <cell r="N2232">
            <v>0</v>
          </cell>
          <cell r="O2232" t="str">
            <v>Proteger área</v>
          </cell>
          <cell r="S2232">
            <v>0</v>
          </cell>
          <cell r="V2232">
            <v>0</v>
          </cell>
        </row>
        <row r="2233">
          <cell r="E2233" t="str">
            <v/>
          </cell>
          <cell r="F2233" t="str">
            <v/>
          </cell>
          <cell r="G2233">
            <v>0</v>
          </cell>
          <cell r="H2233">
            <v>0</v>
          </cell>
          <cell r="I2233">
            <v>0</v>
          </cell>
          <cell r="J2233">
            <v>0</v>
          </cell>
          <cell r="N2233">
            <v>0</v>
          </cell>
          <cell r="O2233" t="str">
            <v>Replantear</v>
          </cell>
          <cell r="S2233">
            <v>0</v>
          </cell>
          <cell r="V2233">
            <v>0</v>
          </cell>
        </row>
        <row r="2234">
          <cell r="B2234">
            <v>100.6</v>
          </cell>
          <cell r="D2234">
            <v>3</v>
          </cell>
          <cell r="E2234" t="str">
            <v>Carpinteros</v>
          </cell>
          <cell r="F2234" t="str">
            <v>hr</v>
          </cell>
          <cell r="G2234">
            <v>3</v>
          </cell>
          <cell r="H2234">
            <v>4375</v>
          </cell>
          <cell r="I2234">
            <v>13125</v>
          </cell>
          <cell r="J2234">
            <v>1.8718074006428311E-5</v>
          </cell>
          <cell r="M2234" t="str">
            <v>0,33  ml/hr</v>
          </cell>
          <cell r="N2234">
            <v>15.600000000000001</v>
          </cell>
          <cell r="O2234" t="str">
            <v>Trasportar equipo, mats</v>
          </cell>
          <cell r="S2234">
            <v>0</v>
          </cell>
          <cell r="V2234">
            <v>9.7333984833427223E-5</v>
          </cell>
        </row>
        <row r="2235">
          <cell r="B2235">
            <v>100.3</v>
          </cell>
          <cell r="D2235">
            <v>3</v>
          </cell>
          <cell r="E2235" t="str">
            <v>Ayudantes avanzados</v>
          </cell>
          <cell r="F2235" t="str">
            <v>hr</v>
          </cell>
          <cell r="G2235">
            <v>3</v>
          </cell>
          <cell r="H2235">
            <v>2500</v>
          </cell>
          <cell r="I2235">
            <v>7500</v>
          </cell>
          <cell r="J2235">
            <v>1.0696042289387606E-5</v>
          </cell>
          <cell r="M2235" t="str">
            <v>0,33  ml/hr</v>
          </cell>
          <cell r="N2235">
            <v>15.600000000000001</v>
          </cell>
          <cell r="O2235" t="str">
            <v>Armar andamio</v>
          </cell>
          <cell r="S2235">
            <v>0</v>
          </cell>
          <cell r="V2235">
            <v>5.5619419904815553E-5</v>
          </cell>
        </row>
        <row r="2236">
          <cell r="E2236" t="str">
            <v/>
          </cell>
          <cell r="F2236" t="str">
            <v/>
          </cell>
          <cell r="G2236">
            <v>0</v>
          </cell>
          <cell r="H2236">
            <v>0</v>
          </cell>
          <cell r="I2236">
            <v>0</v>
          </cell>
          <cell r="J2236">
            <v>0</v>
          </cell>
          <cell r="M2236">
            <v>0</v>
          </cell>
          <cell r="N2236">
            <v>0</v>
          </cell>
          <cell r="O2236" t="str">
            <v>Obra previa adic.</v>
          </cell>
          <cell r="S2236">
            <v>0</v>
          </cell>
          <cell r="V2236">
            <v>0</v>
          </cell>
        </row>
        <row r="2237">
          <cell r="B2237">
            <v>102.2</v>
          </cell>
          <cell r="D2237">
            <v>4</v>
          </cell>
          <cell r="E2237" t="str">
            <v>Instaladores</v>
          </cell>
          <cell r="F2237" t="str">
            <v>hr</v>
          </cell>
          <cell r="G2237">
            <v>4</v>
          </cell>
          <cell r="H2237">
            <v>4375</v>
          </cell>
          <cell r="I2237">
            <v>17500</v>
          </cell>
          <cell r="J2237">
            <v>2.4957432008571082E-5</v>
          </cell>
          <cell r="M2237" t="str">
            <v>0,25  ml/hr</v>
          </cell>
          <cell r="N2237">
            <v>20.8</v>
          </cell>
          <cell r="O2237" t="str">
            <v>Mezclar</v>
          </cell>
          <cell r="S2237">
            <v>0</v>
          </cell>
          <cell r="V2237">
            <v>1.2977864644456963E-4</v>
          </cell>
        </row>
        <row r="2238">
          <cell r="B2238">
            <v>100.4</v>
          </cell>
          <cell r="D2238">
            <v>4</v>
          </cell>
          <cell r="E2238" t="str">
            <v>Ayudantes Instalación</v>
          </cell>
          <cell r="F2238" t="str">
            <v>hr</v>
          </cell>
          <cell r="G2238">
            <v>4</v>
          </cell>
          <cell r="H2238">
            <v>2500</v>
          </cell>
          <cell r="I2238">
            <v>10000</v>
          </cell>
          <cell r="J2238">
            <v>1.4261389719183475E-5</v>
          </cell>
          <cell r="M2238" t="str">
            <v>0,25  ml/hr</v>
          </cell>
          <cell r="N2238">
            <v>20.8</v>
          </cell>
          <cell r="O2238" t="str">
            <v>Desencofrar</v>
          </cell>
          <cell r="S2238">
            <v>0</v>
          </cell>
          <cell r="V2238">
            <v>7.4159226539754071E-5</v>
          </cell>
        </row>
        <row r="2239">
          <cell r="E2239" t="str">
            <v/>
          </cell>
          <cell r="F2239" t="str">
            <v/>
          </cell>
          <cell r="G2239">
            <v>0</v>
          </cell>
          <cell r="H2239">
            <v>0</v>
          </cell>
          <cell r="I2239">
            <v>0</v>
          </cell>
          <cell r="J2239">
            <v>0</v>
          </cell>
          <cell r="M2239">
            <v>0</v>
          </cell>
          <cell r="N2239">
            <v>0</v>
          </cell>
          <cell r="O2239" t="str">
            <v>Curar</v>
          </cell>
          <cell r="S2239">
            <v>0</v>
          </cell>
          <cell r="V2239">
            <v>0</v>
          </cell>
        </row>
        <row r="2240">
          <cell r="B2240">
            <v>1.4</v>
          </cell>
          <cell r="D2240">
            <v>0.56857778801135928</v>
          </cell>
          <cell r="E2240" t="str">
            <v>APU Equipo y herramienta de taller</v>
          </cell>
          <cell r="F2240" t="str">
            <v>Hr</v>
          </cell>
          <cell r="G2240">
            <v>0.56857778801135928</v>
          </cell>
          <cell r="H2240">
            <v>65145</v>
          </cell>
          <cell r="I2240">
            <v>37040</v>
          </cell>
          <cell r="J2240">
            <v>5.2824187519855595E-5</v>
          </cell>
          <cell r="M2240" t="str">
            <v>1,76  ml/Hr</v>
          </cell>
          <cell r="N2240">
            <v>2.9566044976590682</v>
          </cell>
          <cell r="O2240" t="str">
            <v>Desarmar andamio</v>
          </cell>
          <cell r="S2240">
            <v>0</v>
          </cell>
          <cell r="V2240">
            <v>2.746857751032491E-4</v>
          </cell>
        </row>
        <row r="2241">
          <cell r="E2241" t="str">
            <v/>
          </cell>
          <cell r="F2241" t="str">
            <v/>
          </cell>
          <cell r="G2241">
            <v>0</v>
          </cell>
          <cell r="H2241">
            <v>0</v>
          </cell>
          <cell r="I2241">
            <v>0</v>
          </cell>
          <cell r="J2241">
            <v>0</v>
          </cell>
          <cell r="M2241">
            <v>0</v>
          </cell>
          <cell r="N2241">
            <v>0</v>
          </cell>
          <cell r="O2241" t="str">
            <v xml:space="preserve">Regresar </v>
          </cell>
          <cell r="S2241">
            <v>0</v>
          </cell>
          <cell r="V2241">
            <v>0</v>
          </cell>
        </row>
        <row r="2242">
          <cell r="E2242" t="str">
            <v/>
          </cell>
          <cell r="F2242" t="str">
            <v/>
          </cell>
          <cell r="G2242">
            <v>0</v>
          </cell>
          <cell r="H2242">
            <v>0</v>
          </cell>
          <cell r="I2242">
            <v>0</v>
          </cell>
          <cell r="J2242">
            <v>0</v>
          </cell>
          <cell r="M2242">
            <v>0</v>
          </cell>
          <cell r="N2242">
            <v>0</v>
          </cell>
          <cell r="O2242" t="str">
            <v>Cargar+retirar sobrante y equipo</v>
          </cell>
          <cell r="S2242">
            <v>0</v>
          </cell>
          <cell r="V2242">
            <v>0</v>
          </cell>
        </row>
        <row r="2243">
          <cell r="E2243" t="str">
            <v/>
          </cell>
          <cell r="F2243" t="str">
            <v/>
          </cell>
          <cell r="G2243">
            <v>0</v>
          </cell>
          <cell r="H2243">
            <v>0</v>
          </cell>
          <cell r="I2243">
            <v>0</v>
          </cell>
          <cell r="J2243">
            <v>0</v>
          </cell>
          <cell r="M2243">
            <v>0</v>
          </cell>
          <cell r="N2243">
            <v>0</v>
          </cell>
          <cell r="O2243" t="str">
            <v>Asear área</v>
          </cell>
          <cell r="S2243">
            <v>0</v>
          </cell>
          <cell r="V2243">
            <v>0</v>
          </cell>
        </row>
        <row r="2244">
          <cell r="E2244" t="str">
            <v/>
          </cell>
          <cell r="F2244" t="str">
            <v/>
          </cell>
          <cell r="G2244">
            <v>0</v>
          </cell>
          <cell r="H2244">
            <v>0</v>
          </cell>
          <cell r="I2244">
            <v>0</v>
          </cell>
          <cell r="J2244">
            <v>0</v>
          </cell>
          <cell r="N2244">
            <v>0</v>
          </cell>
          <cell r="S2244">
            <v>0</v>
          </cell>
          <cell r="V2244">
            <v>0</v>
          </cell>
        </row>
        <row r="2245">
          <cell r="E2245" t="str">
            <v/>
          </cell>
          <cell r="F2245" t="str">
            <v/>
          </cell>
          <cell r="G2245">
            <v>0</v>
          </cell>
          <cell r="H2245">
            <v>0</v>
          </cell>
          <cell r="I2245">
            <v>0</v>
          </cell>
          <cell r="J2245">
            <v>0</v>
          </cell>
          <cell r="N2245">
            <v>0</v>
          </cell>
          <cell r="S2245">
            <v>0</v>
          </cell>
          <cell r="V2245">
            <v>0</v>
          </cell>
        </row>
        <row r="2246">
          <cell r="E2246" t="str">
            <v/>
          </cell>
          <cell r="F2246">
            <v>0</v>
          </cell>
          <cell r="G2246">
            <v>0</v>
          </cell>
          <cell r="H2246">
            <v>0</v>
          </cell>
          <cell r="I2246">
            <v>0</v>
          </cell>
          <cell r="J2246">
            <v>0</v>
          </cell>
          <cell r="N2246">
            <v>0</v>
          </cell>
          <cell r="S2246">
            <v>0</v>
          </cell>
          <cell r="V2246">
            <v>0</v>
          </cell>
        </row>
        <row r="2247">
          <cell r="E2247" t="str">
            <v/>
          </cell>
          <cell r="F2247">
            <v>0</v>
          </cell>
          <cell r="G2247">
            <v>0</v>
          </cell>
          <cell r="H2247">
            <v>0</v>
          </cell>
          <cell r="I2247">
            <v>0</v>
          </cell>
          <cell r="J2247">
            <v>0</v>
          </cell>
          <cell r="N2247">
            <v>0</v>
          </cell>
          <cell r="S2247">
            <v>0</v>
          </cell>
          <cell r="V2247">
            <v>0</v>
          </cell>
        </row>
        <row r="2248">
          <cell r="E2248" t="str">
            <v/>
          </cell>
          <cell r="F2248">
            <v>0</v>
          </cell>
          <cell r="G2248">
            <v>0</v>
          </cell>
          <cell r="H2248">
            <v>0</v>
          </cell>
          <cell r="I2248">
            <v>0</v>
          </cell>
          <cell r="J2248">
            <v>0</v>
          </cell>
          <cell r="N2248">
            <v>0</v>
          </cell>
          <cell r="S2248">
            <v>0</v>
          </cell>
          <cell r="V2248">
            <v>0</v>
          </cell>
        </row>
        <row r="2249">
          <cell r="E2249" t="str">
            <v/>
          </cell>
          <cell r="F2249">
            <v>0</v>
          </cell>
          <cell r="G2249">
            <v>0</v>
          </cell>
          <cell r="H2249">
            <v>0</v>
          </cell>
          <cell r="I2249">
            <v>0</v>
          </cell>
          <cell r="J2249">
            <v>0</v>
          </cell>
          <cell r="N2249">
            <v>0</v>
          </cell>
          <cell r="S2249">
            <v>0</v>
          </cell>
          <cell r="V2249">
            <v>0</v>
          </cell>
        </row>
        <row r="2250">
          <cell r="E2250" t="str">
            <v/>
          </cell>
          <cell r="F2250">
            <v>0</v>
          </cell>
          <cell r="G2250">
            <v>0</v>
          </cell>
          <cell r="H2250">
            <v>0</v>
          </cell>
          <cell r="I2250">
            <v>0</v>
          </cell>
          <cell r="J2250">
            <v>0</v>
          </cell>
          <cell r="N2250">
            <v>0</v>
          </cell>
          <cell r="S2250">
            <v>0</v>
          </cell>
          <cell r="V2250">
            <v>0</v>
          </cell>
        </row>
        <row r="2251">
          <cell r="E2251">
            <v>0</v>
          </cell>
          <cell r="I2251">
            <v>0</v>
          </cell>
          <cell r="J2251">
            <v>0</v>
          </cell>
          <cell r="O2251" t="str">
            <v>Con estos hombres se hace</v>
          </cell>
          <cell r="P2251" t="str">
            <v>DD Oficial</v>
          </cell>
          <cell r="Q2251" t="str">
            <v>DD Ayudante</v>
          </cell>
          <cell r="R2251" t="str">
            <v>DD Operarios</v>
          </cell>
          <cell r="S2251" t="str">
            <v>REND.TAREA ml / Jnl</v>
          </cell>
          <cell r="T2251" t="str">
            <v>Para un Total de</v>
          </cell>
          <cell r="U2251" t="str">
            <v>La actividad Dura</v>
          </cell>
          <cell r="V2251">
            <v>0</v>
          </cell>
        </row>
        <row r="2252">
          <cell r="B2252" t="str">
            <v>A-1,32</v>
          </cell>
          <cell r="D2252">
            <v>2.7</v>
          </cell>
          <cell r="E2252" t="str">
            <v>Sum/Inst. Mesón cabina traducción simultánea en tablex y fórmica negra a=0,60 m.</v>
          </cell>
          <cell r="F2252" t="str">
            <v>ml</v>
          </cell>
          <cell r="G2252">
            <v>2.7</v>
          </cell>
          <cell r="H2252">
            <v>145190</v>
          </cell>
          <cell r="I2252">
            <v>392013</v>
          </cell>
          <cell r="J2252">
            <v>5.5906501679862713E-4</v>
          </cell>
          <cell r="K2252">
            <v>1</v>
          </cell>
          <cell r="L2252">
            <v>145190</v>
          </cell>
          <cell r="O2252" t="b">
            <v>0</v>
          </cell>
          <cell r="P2252">
            <v>0</v>
          </cell>
          <cell r="Q2252">
            <v>0</v>
          </cell>
          <cell r="R2252">
            <v>0</v>
          </cell>
          <cell r="S2252">
            <v>0</v>
          </cell>
          <cell r="T2252">
            <v>0</v>
          </cell>
          <cell r="U2252" t="e">
            <v>#DIV/0!</v>
          </cell>
          <cell r="V2252">
            <v>0</v>
          </cell>
          <cell r="W2252">
            <v>73775</v>
          </cell>
          <cell r="X2252">
            <v>34375</v>
          </cell>
          <cell r="Y2252">
            <v>37040</v>
          </cell>
          <cell r="Z2252">
            <v>0</v>
          </cell>
          <cell r="AA2252">
            <v>0</v>
          </cell>
          <cell r="AB2252">
            <v>1</v>
          </cell>
        </row>
        <row r="2253">
          <cell r="B2253">
            <v>104.3</v>
          </cell>
          <cell r="D2253">
            <v>0.41666666666666669</v>
          </cell>
          <cell r="E2253" t="str">
            <v>Tablex 19 mm</v>
          </cell>
          <cell r="F2253" t="str">
            <v>lamina</v>
          </cell>
          <cell r="G2253">
            <v>0.41666666666666669</v>
          </cell>
          <cell r="H2253">
            <v>84000</v>
          </cell>
          <cell r="I2253">
            <v>35000</v>
          </cell>
          <cell r="J2253">
            <v>4.9914864017142165E-5</v>
          </cell>
          <cell r="N2253">
            <v>1.1250000000000002</v>
          </cell>
          <cell r="O2253" t="str">
            <v>Figurar y amarrar hierro</v>
          </cell>
          <cell r="S2253">
            <v>0</v>
          </cell>
          <cell r="T2253" t="str">
            <v>Jnl hombre</v>
          </cell>
          <cell r="U2253" t="str">
            <v>Dias</v>
          </cell>
          <cell r="V2253">
            <v>1.3477013284628387E-4</v>
          </cell>
        </row>
        <row r="2254">
          <cell r="B2254">
            <v>102</v>
          </cell>
          <cell r="D2254">
            <v>0.20833333333333334</v>
          </cell>
          <cell r="E2254" t="str">
            <v>Formica Ref: 1799</v>
          </cell>
          <cell r="F2254" t="str">
            <v>LAMINA</v>
          </cell>
          <cell r="G2254">
            <v>0.20833333333333334</v>
          </cell>
          <cell r="H2254">
            <v>90600</v>
          </cell>
          <cell r="I2254">
            <v>18875</v>
          </cell>
          <cell r="J2254">
            <v>2.691837309495881E-5</v>
          </cell>
          <cell r="N2254">
            <v>0.56250000000000011</v>
          </cell>
          <cell r="O2254" t="str">
            <v>Encofrar</v>
          </cell>
          <cell r="S2254">
            <v>0</v>
          </cell>
          <cell r="V2254">
            <v>7.2679607356388801E-5</v>
          </cell>
        </row>
        <row r="2255">
          <cell r="B2255">
            <v>103.1</v>
          </cell>
          <cell r="D2255">
            <v>0.5</v>
          </cell>
          <cell r="E2255" t="str">
            <v>Pegante PL 285</v>
          </cell>
          <cell r="F2255" t="str">
            <v>gl</v>
          </cell>
          <cell r="G2255">
            <v>0.5</v>
          </cell>
          <cell r="H2255">
            <v>35800</v>
          </cell>
          <cell r="I2255">
            <v>17900</v>
          </cell>
          <cell r="J2255">
            <v>2.552788759733842E-5</v>
          </cell>
          <cell r="N2255">
            <v>1.35</v>
          </cell>
          <cell r="O2255" t="str">
            <v>Fundir</v>
          </cell>
          <cell r="S2255">
            <v>0</v>
          </cell>
          <cell r="V2255">
            <v>6.8925296512813741E-5</v>
          </cell>
        </row>
        <row r="2256">
          <cell r="B2256">
            <v>105.8</v>
          </cell>
          <cell r="E2256" t="str">
            <v>Soportes meson</v>
          </cell>
          <cell r="F2256" t="str">
            <v>Un</v>
          </cell>
          <cell r="G2256">
            <v>0</v>
          </cell>
          <cell r="H2256">
            <v>85000</v>
          </cell>
          <cell r="I2256">
            <v>0</v>
          </cell>
          <cell r="J2256">
            <v>0</v>
          </cell>
          <cell r="N2256">
            <v>0</v>
          </cell>
          <cell r="S2256">
            <v>0</v>
          </cell>
          <cell r="V2256">
            <v>0</v>
          </cell>
        </row>
        <row r="2257">
          <cell r="B2257">
            <v>100.2</v>
          </cell>
          <cell r="E2257" t="str">
            <v>Anclajes de expansion</v>
          </cell>
          <cell r="F2257" t="str">
            <v>GLOBAL</v>
          </cell>
          <cell r="G2257">
            <v>0</v>
          </cell>
          <cell r="H2257">
            <v>4000</v>
          </cell>
          <cell r="I2257">
            <v>0</v>
          </cell>
          <cell r="J2257">
            <v>0</v>
          </cell>
          <cell r="N2257">
            <v>0</v>
          </cell>
          <cell r="S2257">
            <v>0</v>
          </cell>
          <cell r="V2257">
            <v>0</v>
          </cell>
        </row>
        <row r="2258">
          <cell r="B2258">
            <v>104.6</v>
          </cell>
          <cell r="D2258">
            <v>2</v>
          </cell>
          <cell r="E2258" t="str">
            <v>Tornillos</v>
          </cell>
          <cell r="F2258" t="str">
            <v>GLOBAL</v>
          </cell>
          <cell r="G2258">
            <v>2</v>
          </cell>
          <cell r="H2258">
            <v>1000</v>
          </cell>
          <cell r="I2258">
            <v>2000</v>
          </cell>
          <cell r="J2258">
            <v>2.8522779438366953E-6</v>
          </cell>
          <cell r="N2258">
            <v>5.4</v>
          </cell>
          <cell r="P2258">
            <v>0</v>
          </cell>
          <cell r="S2258">
            <v>0</v>
          </cell>
          <cell r="V2258">
            <v>7.7011504483590775E-6</v>
          </cell>
        </row>
        <row r="2259">
          <cell r="E2259" t="str">
            <v/>
          </cell>
          <cell r="F2259" t="str">
            <v/>
          </cell>
          <cell r="G2259">
            <v>0</v>
          </cell>
          <cell r="H2259">
            <v>0</v>
          </cell>
          <cell r="I2259">
            <v>0</v>
          </cell>
          <cell r="J2259">
            <v>0</v>
          </cell>
          <cell r="N2259">
            <v>0</v>
          </cell>
          <cell r="O2259" t="str">
            <v>Proteger área</v>
          </cell>
          <cell r="S2259">
            <v>0</v>
          </cell>
          <cell r="V2259">
            <v>0</v>
          </cell>
        </row>
        <row r="2260">
          <cell r="E2260" t="str">
            <v/>
          </cell>
          <cell r="F2260" t="str">
            <v/>
          </cell>
          <cell r="G2260">
            <v>0</v>
          </cell>
          <cell r="H2260">
            <v>0</v>
          </cell>
          <cell r="I2260">
            <v>0</v>
          </cell>
          <cell r="J2260">
            <v>0</v>
          </cell>
          <cell r="N2260">
            <v>0</v>
          </cell>
          <cell r="O2260" t="str">
            <v>Replantear</v>
          </cell>
          <cell r="S2260">
            <v>0</v>
          </cell>
          <cell r="V2260">
            <v>0</v>
          </cell>
        </row>
        <row r="2261">
          <cell r="B2261">
            <v>100.6</v>
          </cell>
          <cell r="D2261">
            <v>2</v>
          </cell>
          <cell r="E2261" t="str">
            <v>Carpinteros</v>
          </cell>
          <cell r="F2261" t="str">
            <v>hr</v>
          </cell>
          <cell r="G2261">
            <v>2</v>
          </cell>
          <cell r="H2261">
            <v>4375</v>
          </cell>
          <cell r="I2261">
            <v>8750</v>
          </cell>
          <cell r="J2261">
            <v>1.2478716004285541E-5</v>
          </cell>
          <cell r="M2261" t="str">
            <v>0,5  ml/hr</v>
          </cell>
          <cell r="N2261">
            <v>5.4</v>
          </cell>
          <cell r="O2261" t="str">
            <v>Trasportar equipo, mats</v>
          </cell>
          <cell r="S2261">
            <v>0</v>
          </cell>
          <cell r="V2261">
            <v>3.3692533211570961E-5</v>
          </cell>
        </row>
        <row r="2262">
          <cell r="B2262">
            <v>100.3</v>
          </cell>
          <cell r="D2262">
            <v>2</v>
          </cell>
          <cell r="E2262" t="str">
            <v>Ayudantes avanzados</v>
          </cell>
          <cell r="F2262" t="str">
            <v>hr</v>
          </cell>
          <cell r="G2262">
            <v>2</v>
          </cell>
          <cell r="H2262">
            <v>2500</v>
          </cell>
          <cell r="I2262">
            <v>5000</v>
          </cell>
          <cell r="J2262">
            <v>7.1306948595917375E-6</v>
          </cell>
          <cell r="M2262" t="str">
            <v>0,5  ml/hr</v>
          </cell>
          <cell r="N2262">
            <v>5.4</v>
          </cell>
          <cell r="O2262" t="str">
            <v>Armar andamio</v>
          </cell>
          <cell r="S2262">
            <v>0</v>
          </cell>
          <cell r="V2262">
            <v>1.9252876120897691E-5</v>
          </cell>
        </row>
        <row r="2263">
          <cell r="E2263" t="str">
            <v/>
          </cell>
          <cell r="F2263" t="str">
            <v/>
          </cell>
          <cell r="G2263">
            <v>0</v>
          </cell>
          <cell r="H2263">
            <v>0</v>
          </cell>
          <cell r="I2263">
            <v>0</v>
          </cell>
          <cell r="J2263">
            <v>0</v>
          </cell>
          <cell r="M2263">
            <v>0</v>
          </cell>
          <cell r="N2263">
            <v>0</v>
          </cell>
          <cell r="O2263" t="str">
            <v>Obra previa adic.</v>
          </cell>
          <cell r="S2263">
            <v>0</v>
          </cell>
          <cell r="V2263">
            <v>0</v>
          </cell>
        </row>
        <row r="2264">
          <cell r="B2264">
            <v>102.2</v>
          </cell>
          <cell r="D2264">
            <v>3</v>
          </cell>
          <cell r="E2264" t="str">
            <v>Instaladores</v>
          </cell>
          <cell r="F2264" t="str">
            <v>hr</v>
          </cell>
          <cell r="G2264">
            <v>3</v>
          </cell>
          <cell r="H2264">
            <v>4375</v>
          </cell>
          <cell r="I2264">
            <v>13125</v>
          </cell>
          <cell r="J2264">
            <v>1.8718074006428311E-5</v>
          </cell>
          <cell r="M2264" t="str">
            <v>0,33  ml/hr</v>
          </cell>
          <cell r="N2264">
            <v>8.1000000000000014</v>
          </cell>
          <cell r="O2264" t="str">
            <v>Mezclar</v>
          </cell>
          <cell r="S2264">
            <v>0</v>
          </cell>
          <cell r="V2264">
            <v>5.0538799817356452E-5</v>
          </cell>
        </row>
        <row r="2265">
          <cell r="B2265">
            <v>100.4</v>
          </cell>
          <cell r="D2265">
            <v>3</v>
          </cell>
          <cell r="E2265" t="str">
            <v>Ayudantes Instalación</v>
          </cell>
          <cell r="F2265" t="str">
            <v>hr</v>
          </cell>
          <cell r="G2265">
            <v>3</v>
          </cell>
          <cell r="H2265">
            <v>2500</v>
          </cell>
          <cell r="I2265">
            <v>7500</v>
          </cell>
          <cell r="J2265">
            <v>1.0696042289387606E-5</v>
          </cell>
          <cell r="M2265" t="str">
            <v>0,33  ml/hr</v>
          </cell>
          <cell r="N2265">
            <v>8.1000000000000014</v>
          </cell>
          <cell r="O2265" t="str">
            <v>Desencofrar</v>
          </cell>
          <cell r="S2265">
            <v>0</v>
          </cell>
          <cell r="V2265">
            <v>2.8879314181346543E-5</v>
          </cell>
        </row>
        <row r="2266">
          <cell r="E2266" t="str">
            <v/>
          </cell>
          <cell r="F2266" t="str">
            <v/>
          </cell>
          <cell r="G2266">
            <v>0</v>
          </cell>
          <cell r="H2266">
            <v>0</v>
          </cell>
          <cell r="I2266">
            <v>0</v>
          </cell>
          <cell r="J2266">
            <v>0</v>
          </cell>
          <cell r="M2266">
            <v>0</v>
          </cell>
          <cell r="N2266">
            <v>0</v>
          </cell>
          <cell r="O2266" t="str">
            <v>Curar</v>
          </cell>
          <cell r="S2266">
            <v>0</v>
          </cell>
          <cell r="V2266">
            <v>0</v>
          </cell>
        </row>
        <row r="2267">
          <cell r="B2267">
            <v>1.4</v>
          </cell>
          <cell r="D2267">
            <v>0.56857778801135928</v>
          </cell>
          <cell r="E2267" t="str">
            <v>APU Equipo y herramienta de taller</v>
          </cell>
          <cell r="F2267" t="str">
            <v>Hr</v>
          </cell>
          <cell r="G2267">
            <v>0.56857778801135928</v>
          </cell>
          <cell r="H2267">
            <v>65145</v>
          </cell>
          <cell r="I2267">
            <v>37040</v>
          </cell>
          <cell r="J2267">
            <v>5.2824187519855595E-5</v>
          </cell>
          <cell r="M2267" t="str">
            <v>1,76  ml/Hr</v>
          </cell>
          <cell r="N2267">
            <v>1.5351600276306701</v>
          </cell>
          <cell r="O2267" t="str">
            <v>Desarmar andamio</v>
          </cell>
          <cell r="S2267">
            <v>0</v>
          </cell>
          <cell r="V2267">
            <v>1.4262530630361009E-4</v>
          </cell>
        </row>
        <row r="2268">
          <cell r="E2268" t="str">
            <v/>
          </cell>
          <cell r="F2268" t="str">
            <v/>
          </cell>
          <cell r="G2268">
            <v>0</v>
          </cell>
          <cell r="H2268">
            <v>0</v>
          </cell>
          <cell r="I2268">
            <v>0</v>
          </cell>
          <cell r="J2268">
            <v>0</v>
          </cell>
          <cell r="M2268">
            <v>0</v>
          </cell>
          <cell r="N2268">
            <v>0</v>
          </cell>
          <cell r="O2268" t="str">
            <v xml:space="preserve">Regresar </v>
          </cell>
          <cell r="S2268">
            <v>0</v>
          </cell>
          <cell r="V2268">
            <v>0</v>
          </cell>
        </row>
        <row r="2269">
          <cell r="E2269" t="str">
            <v/>
          </cell>
          <cell r="F2269" t="str">
            <v/>
          </cell>
          <cell r="G2269">
            <v>0</v>
          </cell>
          <cell r="H2269">
            <v>0</v>
          </cell>
          <cell r="I2269">
            <v>0</v>
          </cell>
          <cell r="J2269">
            <v>0</v>
          </cell>
          <cell r="M2269">
            <v>0</v>
          </cell>
          <cell r="N2269">
            <v>0</v>
          </cell>
          <cell r="O2269" t="str">
            <v>Cargar+retirar sobrante y equipo</v>
          </cell>
          <cell r="S2269">
            <v>0</v>
          </cell>
          <cell r="V2269">
            <v>0</v>
          </cell>
        </row>
        <row r="2270">
          <cell r="E2270" t="str">
            <v/>
          </cell>
          <cell r="F2270" t="str">
            <v/>
          </cell>
          <cell r="G2270">
            <v>0</v>
          </cell>
          <cell r="H2270">
            <v>0</v>
          </cell>
          <cell r="I2270">
            <v>0</v>
          </cell>
          <cell r="J2270">
            <v>0</v>
          </cell>
          <cell r="M2270">
            <v>0</v>
          </cell>
          <cell r="N2270">
            <v>0</v>
          </cell>
          <cell r="O2270" t="str">
            <v>Asear área</v>
          </cell>
          <cell r="S2270">
            <v>0</v>
          </cell>
          <cell r="V2270">
            <v>0</v>
          </cell>
        </row>
        <row r="2271">
          <cell r="E2271" t="str">
            <v/>
          </cell>
          <cell r="F2271" t="str">
            <v/>
          </cell>
          <cell r="G2271">
            <v>0</v>
          </cell>
          <cell r="H2271">
            <v>0</v>
          </cell>
          <cell r="I2271">
            <v>0</v>
          </cell>
          <cell r="J2271">
            <v>0</v>
          </cell>
          <cell r="N2271">
            <v>0</v>
          </cell>
          <cell r="S2271">
            <v>0</v>
          </cell>
          <cell r="V2271">
            <v>0</v>
          </cell>
        </row>
        <row r="2272">
          <cell r="E2272" t="str">
            <v/>
          </cell>
          <cell r="F2272" t="str">
            <v/>
          </cell>
          <cell r="G2272">
            <v>0</v>
          </cell>
          <cell r="H2272">
            <v>0</v>
          </cell>
          <cell r="I2272">
            <v>0</v>
          </cell>
          <cell r="J2272">
            <v>0</v>
          </cell>
          <cell r="N2272">
            <v>0</v>
          </cell>
          <cell r="S2272">
            <v>0</v>
          </cell>
          <cell r="V2272">
            <v>0</v>
          </cell>
        </row>
        <row r="2273">
          <cell r="E2273" t="str">
            <v/>
          </cell>
          <cell r="F2273">
            <v>0</v>
          </cell>
          <cell r="G2273">
            <v>0</v>
          </cell>
          <cell r="H2273">
            <v>0</v>
          </cell>
          <cell r="I2273">
            <v>0</v>
          </cell>
          <cell r="J2273">
            <v>0</v>
          </cell>
          <cell r="N2273">
            <v>0</v>
          </cell>
          <cell r="S2273">
            <v>0</v>
          </cell>
          <cell r="V2273">
            <v>0</v>
          </cell>
        </row>
        <row r="2274">
          <cell r="E2274" t="str">
            <v/>
          </cell>
          <cell r="F2274">
            <v>0</v>
          </cell>
          <cell r="G2274">
            <v>0</v>
          </cell>
          <cell r="H2274">
            <v>0</v>
          </cell>
          <cell r="I2274">
            <v>0</v>
          </cell>
          <cell r="J2274">
            <v>0</v>
          </cell>
          <cell r="N2274">
            <v>0</v>
          </cell>
          <cell r="S2274">
            <v>0</v>
          </cell>
          <cell r="V2274">
            <v>0</v>
          </cell>
        </row>
        <row r="2275">
          <cell r="E2275" t="str">
            <v/>
          </cell>
          <cell r="F2275">
            <v>0</v>
          </cell>
          <cell r="G2275">
            <v>0</v>
          </cell>
          <cell r="H2275">
            <v>0</v>
          </cell>
          <cell r="I2275">
            <v>0</v>
          </cell>
          <cell r="J2275">
            <v>0</v>
          </cell>
          <cell r="N2275">
            <v>0</v>
          </cell>
          <cell r="S2275">
            <v>0</v>
          </cell>
          <cell r="V2275">
            <v>0</v>
          </cell>
        </row>
        <row r="2276">
          <cell r="E2276" t="str">
            <v/>
          </cell>
          <cell r="F2276">
            <v>0</v>
          </cell>
          <cell r="G2276">
            <v>0</v>
          </cell>
          <cell r="H2276">
            <v>0</v>
          </cell>
          <cell r="I2276">
            <v>0</v>
          </cell>
          <cell r="J2276">
            <v>0</v>
          </cell>
          <cell r="N2276">
            <v>0</v>
          </cell>
          <cell r="S2276">
            <v>0</v>
          </cell>
          <cell r="V2276">
            <v>0</v>
          </cell>
        </row>
        <row r="2277">
          <cell r="E2277" t="str">
            <v/>
          </cell>
          <cell r="F2277">
            <v>0</v>
          </cell>
          <cell r="G2277">
            <v>0</v>
          </cell>
          <cell r="H2277">
            <v>0</v>
          </cell>
          <cell r="I2277">
            <v>0</v>
          </cell>
          <cell r="J2277">
            <v>0</v>
          </cell>
          <cell r="N2277">
            <v>0</v>
          </cell>
          <cell r="S2277">
            <v>0</v>
          </cell>
          <cell r="V2277">
            <v>0</v>
          </cell>
        </row>
        <row r="2278">
          <cell r="E2278">
            <v>0</v>
          </cell>
          <cell r="I2278">
            <v>0</v>
          </cell>
          <cell r="J2278">
            <v>0</v>
          </cell>
          <cell r="O2278" t="str">
            <v>Con estos hombres se hace</v>
          </cell>
          <cell r="P2278" t="str">
            <v>DD Oficial</v>
          </cell>
          <cell r="Q2278" t="str">
            <v>DD Ayudante</v>
          </cell>
          <cell r="R2278" t="str">
            <v>DD Operarios</v>
          </cell>
          <cell r="S2278" t="str">
            <v>REND.TAREA ml / Jnl</v>
          </cell>
          <cell r="T2278" t="str">
            <v>Para un Total de</v>
          </cell>
          <cell r="U2278" t="str">
            <v>La actividad Dura</v>
          </cell>
          <cell r="V2278">
            <v>0</v>
          </cell>
        </row>
        <row r="2279">
          <cell r="B2279" t="str">
            <v>A-1,33</v>
          </cell>
          <cell r="D2279">
            <v>15.7</v>
          </cell>
          <cell r="E2279" t="str">
            <v>Sum/Const. In situ del enchape curvo sobre viga balcón con láminas en MDF y fórmica alpi claro</v>
          </cell>
          <cell r="F2279" t="str">
            <v>ml</v>
          </cell>
          <cell r="G2279">
            <v>15.7</v>
          </cell>
          <cell r="H2279">
            <v>392400</v>
          </cell>
          <cell r="I2279">
            <v>6160680</v>
          </cell>
          <cell r="J2279">
            <v>8.7859858415179262E-3</v>
          </cell>
          <cell r="K2279">
            <v>1</v>
          </cell>
          <cell r="L2279">
            <v>392400</v>
          </cell>
          <cell r="O2279" t="b">
            <v>0</v>
          </cell>
          <cell r="P2279">
            <v>0</v>
          </cell>
          <cell r="Q2279">
            <v>0</v>
          </cell>
          <cell r="R2279">
            <v>0</v>
          </cell>
          <cell r="S2279">
            <v>0</v>
          </cell>
          <cell r="T2279">
            <v>0</v>
          </cell>
          <cell r="U2279" t="e">
            <v>#DIV/0!</v>
          </cell>
          <cell r="V2279">
            <v>0</v>
          </cell>
          <cell r="W2279">
            <v>234932.26898199203</v>
          </cell>
          <cell r="X2279">
            <v>103125</v>
          </cell>
          <cell r="Y2279">
            <v>54346.027469074048</v>
          </cell>
          <cell r="Z2279">
            <v>0</v>
          </cell>
          <cell r="AA2279">
            <v>0</v>
          </cell>
          <cell r="AB2279">
            <v>1</v>
          </cell>
        </row>
        <row r="2280">
          <cell r="B2280">
            <v>201.9</v>
          </cell>
          <cell r="D2280">
            <v>3</v>
          </cell>
          <cell r="E2280" t="str">
            <v>MDF 4 mm</v>
          </cell>
          <cell r="F2280" t="str">
            <v>Lamina</v>
          </cell>
          <cell r="G2280">
            <v>3</v>
          </cell>
          <cell r="H2280">
            <v>27418.505796545105</v>
          </cell>
          <cell r="I2280">
            <v>82255.517389635323</v>
          </cell>
          <cell r="J2280">
            <v>1.1730779900466628E-4</v>
          </cell>
          <cell r="N2280">
            <v>47.099999999999994</v>
          </cell>
          <cell r="O2280" t="str">
            <v>Figurar y amarrar hierro</v>
          </cell>
          <cell r="S2280">
            <v>0</v>
          </cell>
          <cell r="T2280" t="str">
            <v>Jnl hombre</v>
          </cell>
          <cell r="U2280" t="str">
            <v>Dias</v>
          </cell>
          <cell r="V2280">
            <v>1.8417324443732602E-3</v>
          </cell>
        </row>
        <row r="2281">
          <cell r="B2281">
            <v>103</v>
          </cell>
          <cell r="C2281">
            <v>3</v>
          </cell>
          <cell r="E2281" t="str">
            <v>Pegante de alta adherencia</v>
          </cell>
          <cell r="F2281" t="str">
            <v>caneca</v>
          </cell>
          <cell r="G2281">
            <v>0.19108280254777071</v>
          </cell>
          <cell r="H2281">
            <v>173000</v>
          </cell>
          <cell r="I2281">
            <v>33057.324840764333</v>
          </cell>
          <cell r="J2281">
            <v>4.7144339262778496E-5</v>
          </cell>
          <cell r="N2281">
            <v>3</v>
          </cell>
          <cell r="O2281" t="str">
            <v>Encofrar</v>
          </cell>
          <cell r="S2281">
            <v>0</v>
          </cell>
          <cell r="V2281">
            <v>7.4016612642562236E-4</v>
          </cell>
        </row>
        <row r="2282">
          <cell r="B2282">
            <v>104.6</v>
          </cell>
          <cell r="C2282">
            <v>100</v>
          </cell>
          <cell r="E2282" t="str">
            <v>Tornillos</v>
          </cell>
          <cell r="F2282" t="str">
            <v>GLOBAL</v>
          </cell>
          <cell r="G2282">
            <v>6.369426751592357</v>
          </cell>
          <cell r="H2282">
            <v>1000</v>
          </cell>
          <cell r="I2282">
            <v>6369.4267515923566</v>
          </cell>
          <cell r="J2282">
            <v>9.0836877192251439E-6</v>
          </cell>
          <cell r="N2282">
            <v>100</v>
          </cell>
          <cell r="O2282" t="str">
            <v>Fundir</v>
          </cell>
          <cell r="S2282">
            <v>0</v>
          </cell>
          <cell r="V2282">
            <v>1.4261389719183475E-4</v>
          </cell>
        </row>
        <row r="2283">
          <cell r="B2283">
            <v>101.9</v>
          </cell>
          <cell r="D2283">
            <v>1.25</v>
          </cell>
          <cell r="E2283" t="str">
            <v>Formica ref. 1798</v>
          </cell>
          <cell r="F2283" t="str">
            <v>lamina</v>
          </cell>
          <cell r="G2283">
            <v>1.25</v>
          </cell>
          <cell r="H2283">
            <v>90600</v>
          </cell>
          <cell r="I2283">
            <v>113250</v>
          </cell>
          <cell r="J2283">
            <v>1.6151023856975286E-4</v>
          </cell>
          <cell r="N2283">
            <v>19.625</v>
          </cell>
          <cell r="S2283">
            <v>0</v>
          </cell>
          <cell r="V2283">
            <v>2.53571074554512E-3</v>
          </cell>
        </row>
        <row r="2284">
          <cell r="E2284" t="str">
            <v/>
          </cell>
          <cell r="F2284" t="str">
            <v/>
          </cell>
          <cell r="G2284">
            <v>0</v>
          </cell>
          <cell r="H2284">
            <v>0</v>
          </cell>
          <cell r="I2284">
            <v>0</v>
          </cell>
          <cell r="J2284">
            <v>0</v>
          </cell>
          <cell r="N2284">
            <v>0</v>
          </cell>
          <cell r="S2284">
            <v>0</v>
          </cell>
          <cell r="V2284">
            <v>0</v>
          </cell>
        </row>
        <row r="2285">
          <cell r="E2285" t="str">
            <v/>
          </cell>
          <cell r="F2285" t="str">
            <v/>
          </cell>
          <cell r="G2285">
            <v>0</v>
          </cell>
          <cell r="H2285">
            <v>0</v>
          </cell>
          <cell r="I2285">
            <v>0</v>
          </cell>
          <cell r="J2285">
            <v>0</v>
          </cell>
          <cell r="N2285">
            <v>0</v>
          </cell>
          <cell r="P2285">
            <v>0</v>
          </cell>
          <cell r="S2285">
            <v>0</v>
          </cell>
          <cell r="V2285">
            <v>0</v>
          </cell>
        </row>
        <row r="2286">
          <cell r="E2286" t="str">
            <v/>
          </cell>
          <cell r="F2286" t="str">
            <v/>
          </cell>
          <cell r="G2286">
            <v>0</v>
          </cell>
          <cell r="H2286">
            <v>0</v>
          </cell>
          <cell r="I2286">
            <v>0</v>
          </cell>
          <cell r="J2286">
            <v>0</v>
          </cell>
          <cell r="N2286">
            <v>0</v>
          </cell>
          <cell r="O2286" t="str">
            <v>Proteger área</v>
          </cell>
          <cell r="S2286">
            <v>0</v>
          </cell>
          <cell r="V2286">
            <v>0</v>
          </cell>
        </row>
        <row r="2287">
          <cell r="E2287" t="str">
            <v/>
          </cell>
          <cell r="F2287" t="str">
            <v/>
          </cell>
          <cell r="G2287">
            <v>0</v>
          </cell>
          <cell r="H2287">
            <v>0</v>
          </cell>
          <cell r="I2287">
            <v>0</v>
          </cell>
          <cell r="J2287">
            <v>0</v>
          </cell>
          <cell r="N2287">
            <v>0</v>
          </cell>
          <cell r="O2287" t="str">
            <v>Replantear</v>
          </cell>
          <cell r="S2287">
            <v>0</v>
          </cell>
          <cell r="V2287">
            <v>0</v>
          </cell>
        </row>
        <row r="2288">
          <cell r="B2288">
            <v>100.6</v>
          </cell>
          <cell r="D2288">
            <v>7</v>
          </cell>
          <cell r="E2288" t="str">
            <v>Carpinteros</v>
          </cell>
          <cell r="F2288" t="str">
            <v>hr</v>
          </cell>
          <cell r="G2288">
            <v>7</v>
          </cell>
          <cell r="H2288">
            <v>4375</v>
          </cell>
          <cell r="I2288">
            <v>30625</v>
          </cell>
          <cell r="J2288">
            <v>4.367550601499939E-5</v>
          </cell>
          <cell r="M2288" t="str">
            <v>0,14  ml/hr</v>
          </cell>
          <cell r="N2288">
            <v>109.89999999999999</v>
          </cell>
          <cell r="O2288" t="str">
            <v>Trasportar equipo, mats</v>
          </cell>
          <cell r="S2288">
            <v>0</v>
          </cell>
          <cell r="V2288">
            <v>6.8570544443549036E-4</v>
          </cell>
        </row>
        <row r="2289">
          <cell r="B2289">
            <v>100.3</v>
          </cell>
          <cell r="D2289">
            <v>7</v>
          </cell>
          <cell r="E2289" t="str">
            <v>Ayudantes avanzados</v>
          </cell>
          <cell r="F2289" t="str">
            <v>hr</v>
          </cell>
          <cell r="G2289">
            <v>7</v>
          </cell>
          <cell r="H2289">
            <v>2500</v>
          </cell>
          <cell r="I2289">
            <v>17500</v>
          </cell>
          <cell r="J2289">
            <v>2.4957432008571082E-5</v>
          </cell>
          <cell r="M2289" t="str">
            <v>0,14  ml/hr</v>
          </cell>
          <cell r="N2289">
            <v>109.89999999999999</v>
          </cell>
          <cell r="O2289" t="str">
            <v>Armar andamio</v>
          </cell>
          <cell r="S2289">
            <v>0</v>
          </cell>
          <cell r="V2289">
            <v>3.9183168253456601E-4</v>
          </cell>
        </row>
        <row r="2290">
          <cell r="E2290" t="str">
            <v/>
          </cell>
          <cell r="F2290" t="str">
            <v/>
          </cell>
          <cell r="G2290">
            <v>0</v>
          </cell>
          <cell r="H2290">
            <v>0</v>
          </cell>
          <cell r="I2290">
            <v>0</v>
          </cell>
          <cell r="J2290">
            <v>0</v>
          </cell>
          <cell r="M2290">
            <v>0</v>
          </cell>
          <cell r="N2290">
            <v>0</v>
          </cell>
          <cell r="O2290" t="str">
            <v>Obra previa adic.</v>
          </cell>
          <cell r="S2290">
            <v>0</v>
          </cell>
          <cell r="V2290">
            <v>0</v>
          </cell>
        </row>
        <row r="2291">
          <cell r="B2291">
            <v>102.2</v>
          </cell>
          <cell r="D2291">
            <v>8</v>
          </cell>
          <cell r="E2291" t="str">
            <v>Instaladores</v>
          </cell>
          <cell r="F2291" t="str">
            <v>hr</v>
          </cell>
          <cell r="G2291">
            <v>8</v>
          </cell>
          <cell r="H2291">
            <v>4375</v>
          </cell>
          <cell r="I2291">
            <v>35000</v>
          </cell>
          <cell r="J2291">
            <v>4.9914864017142165E-5</v>
          </cell>
          <cell r="M2291" t="str">
            <v>0,13  ml/hr</v>
          </cell>
          <cell r="N2291">
            <v>125.6</v>
          </cell>
          <cell r="O2291" t="str">
            <v>Mezclar</v>
          </cell>
          <cell r="S2291">
            <v>0</v>
          </cell>
          <cell r="V2291">
            <v>7.8366336506913202E-4</v>
          </cell>
        </row>
        <row r="2292">
          <cell r="B2292">
            <v>100.4</v>
          </cell>
          <cell r="D2292">
            <v>8</v>
          </cell>
          <cell r="E2292" t="str">
            <v>Ayudantes Instalación</v>
          </cell>
          <cell r="F2292" t="str">
            <v>hr</v>
          </cell>
          <cell r="G2292">
            <v>8</v>
          </cell>
          <cell r="H2292">
            <v>2500</v>
          </cell>
          <cell r="I2292">
            <v>20000</v>
          </cell>
          <cell r="J2292">
            <v>2.852277943836695E-5</v>
          </cell>
          <cell r="M2292" t="str">
            <v>0,13  ml/hr</v>
          </cell>
          <cell r="N2292">
            <v>125.6</v>
          </cell>
          <cell r="O2292" t="str">
            <v>Desencofrar</v>
          </cell>
          <cell r="S2292">
            <v>0</v>
          </cell>
          <cell r="V2292">
            <v>4.4780763718236112E-4</v>
          </cell>
        </row>
        <row r="2293">
          <cell r="E2293" t="str">
            <v/>
          </cell>
          <cell r="F2293" t="str">
            <v/>
          </cell>
          <cell r="G2293">
            <v>0</v>
          </cell>
          <cell r="H2293">
            <v>0</v>
          </cell>
          <cell r="I2293">
            <v>0</v>
          </cell>
          <cell r="J2293">
            <v>0</v>
          </cell>
          <cell r="M2293">
            <v>0</v>
          </cell>
          <cell r="N2293">
            <v>0</v>
          </cell>
          <cell r="O2293" t="str">
            <v>Curar</v>
          </cell>
          <cell r="S2293">
            <v>0</v>
          </cell>
          <cell r="V2293">
            <v>0</v>
          </cell>
        </row>
        <row r="2294">
          <cell r="B2294">
            <v>1.4</v>
          </cell>
          <cell r="D2294">
            <v>0.56857778801135928</v>
          </cell>
          <cell r="E2294" t="str">
            <v>APU Equipo y herramienta de taller</v>
          </cell>
          <cell r="F2294" t="str">
            <v>Hr</v>
          </cell>
          <cell r="G2294">
            <v>0.56857778801135928</v>
          </cell>
          <cell r="H2294">
            <v>65145</v>
          </cell>
          <cell r="I2294">
            <v>37040</v>
          </cell>
          <cell r="J2294">
            <v>5.2824187519855595E-5</v>
          </cell>
          <cell r="M2294" t="str">
            <v>1,76  ml/Hr</v>
          </cell>
          <cell r="N2294">
            <v>8.926671271778341</v>
          </cell>
          <cell r="O2294" t="str">
            <v>Desarmar andamio</v>
          </cell>
          <cell r="S2294">
            <v>0</v>
          </cell>
          <cell r="V2294">
            <v>8.2933974406173281E-4</v>
          </cell>
        </row>
        <row r="2295">
          <cell r="B2295">
            <v>1.3</v>
          </cell>
          <cell r="D2295">
            <v>1</v>
          </cell>
          <cell r="E2295" t="str">
            <v>APU Andamios</v>
          </cell>
          <cell r="F2295" t="str">
            <v>Sec/sm</v>
          </cell>
          <cell r="G2295">
            <v>1</v>
          </cell>
          <cell r="H2295">
            <v>17306.027469074052</v>
          </cell>
          <cell r="I2295">
            <v>17306.027469074052</v>
          </cell>
          <cell r="J2295">
            <v>2.4680800222735949E-5</v>
          </cell>
          <cell r="M2295" t="str">
            <v>1  ml/Sec/sm</v>
          </cell>
          <cell r="N2295">
            <v>15.7</v>
          </cell>
          <cell r="O2295" t="str">
            <v xml:space="preserve">Regresar </v>
          </cell>
          <cell r="S2295">
            <v>0</v>
          </cell>
          <cell r="V2295">
            <v>3.8748856349695441E-4</v>
          </cell>
        </row>
        <row r="2296">
          <cell r="E2296" t="str">
            <v/>
          </cell>
          <cell r="F2296" t="str">
            <v/>
          </cell>
          <cell r="G2296">
            <v>0</v>
          </cell>
          <cell r="H2296">
            <v>0</v>
          </cell>
          <cell r="I2296">
            <v>0</v>
          </cell>
          <cell r="J2296">
            <v>0</v>
          </cell>
          <cell r="M2296">
            <v>0</v>
          </cell>
          <cell r="N2296">
            <v>0</v>
          </cell>
          <cell r="O2296" t="str">
            <v>Cargar+retirar sobrante y equipo</v>
          </cell>
          <cell r="S2296">
            <v>0</v>
          </cell>
          <cell r="V2296">
            <v>0</v>
          </cell>
        </row>
        <row r="2297">
          <cell r="E2297" t="str">
            <v/>
          </cell>
          <cell r="F2297" t="str">
            <v/>
          </cell>
          <cell r="G2297">
            <v>0</v>
          </cell>
          <cell r="H2297">
            <v>0</v>
          </cell>
          <cell r="I2297">
            <v>0</v>
          </cell>
          <cell r="J2297">
            <v>0</v>
          </cell>
          <cell r="M2297">
            <v>0</v>
          </cell>
          <cell r="N2297">
            <v>0</v>
          </cell>
          <cell r="O2297" t="str">
            <v>Asear área</v>
          </cell>
          <cell r="S2297">
            <v>0</v>
          </cell>
          <cell r="V2297">
            <v>0</v>
          </cell>
        </row>
        <row r="2298">
          <cell r="E2298" t="str">
            <v/>
          </cell>
          <cell r="F2298" t="str">
            <v/>
          </cell>
          <cell r="G2298">
            <v>0</v>
          </cell>
          <cell r="H2298">
            <v>0</v>
          </cell>
          <cell r="I2298">
            <v>0</v>
          </cell>
          <cell r="J2298">
            <v>0</v>
          </cell>
          <cell r="N2298">
            <v>0</v>
          </cell>
          <cell r="S2298">
            <v>0</v>
          </cell>
          <cell r="V2298">
            <v>0</v>
          </cell>
        </row>
        <row r="2299">
          <cell r="E2299" t="str">
            <v/>
          </cell>
          <cell r="F2299" t="str">
            <v/>
          </cell>
          <cell r="G2299">
            <v>0</v>
          </cell>
          <cell r="H2299">
            <v>0</v>
          </cell>
          <cell r="I2299">
            <v>0</v>
          </cell>
          <cell r="J2299">
            <v>0</v>
          </cell>
          <cell r="N2299">
            <v>0</v>
          </cell>
          <cell r="S2299">
            <v>0</v>
          </cell>
          <cell r="V2299">
            <v>0</v>
          </cell>
        </row>
        <row r="2300">
          <cell r="E2300" t="str">
            <v/>
          </cell>
          <cell r="F2300">
            <v>0</v>
          </cell>
          <cell r="G2300">
            <v>0</v>
          </cell>
          <cell r="H2300">
            <v>0</v>
          </cell>
          <cell r="I2300">
            <v>0</v>
          </cell>
          <cell r="J2300">
            <v>0</v>
          </cell>
          <cell r="N2300">
            <v>0</v>
          </cell>
          <cell r="S2300">
            <v>0</v>
          </cell>
          <cell r="V2300">
            <v>0</v>
          </cell>
        </row>
        <row r="2301">
          <cell r="E2301" t="str">
            <v/>
          </cell>
          <cell r="F2301">
            <v>0</v>
          </cell>
          <cell r="G2301">
            <v>0</v>
          </cell>
          <cell r="H2301">
            <v>0</v>
          </cell>
          <cell r="I2301">
            <v>0</v>
          </cell>
          <cell r="J2301">
            <v>0</v>
          </cell>
          <cell r="N2301">
            <v>0</v>
          </cell>
          <cell r="S2301">
            <v>0</v>
          </cell>
          <cell r="V2301">
            <v>0</v>
          </cell>
        </row>
        <row r="2302">
          <cell r="E2302" t="str">
            <v/>
          </cell>
          <cell r="F2302">
            <v>0</v>
          </cell>
          <cell r="G2302">
            <v>0</v>
          </cell>
          <cell r="H2302">
            <v>0</v>
          </cell>
          <cell r="I2302">
            <v>0</v>
          </cell>
          <cell r="J2302">
            <v>0</v>
          </cell>
          <cell r="N2302">
            <v>0</v>
          </cell>
          <cell r="S2302">
            <v>0</v>
          </cell>
          <cell r="V2302">
            <v>0</v>
          </cell>
        </row>
        <row r="2303">
          <cell r="E2303" t="str">
            <v/>
          </cell>
          <cell r="F2303">
            <v>0</v>
          </cell>
          <cell r="G2303">
            <v>0</v>
          </cell>
          <cell r="H2303">
            <v>0</v>
          </cell>
          <cell r="I2303">
            <v>0</v>
          </cell>
          <cell r="J2303">
            <v>0</v>
          </cell>
          <cell r="N2303">
            <v>0</v>
          </cell>
          <cell r="S2303">
            <v>0</v>
          </cell>
          <cell r="V2303">
            <v>0</v>
          </cell>
        </row>
        <row r="2304">
          <cell r="E2304" t="str">
            <v/>
          </cell>
          <cell r="F2304">
            <v>0</v>
          </cell>
          <cell r="G2304">
            <v>0</v>
          </cell>
          <cell r="H2304">
            <v>0</v>
          </cell>
          <cell r="I2304">
            <v>0</v>
          </cell>
          <cell r="J2304">
            <v>0</v>
          </cell>
          <cell r="N2304">
            <v>0</v>
          </cell>
          <cell r="S2304">
            <v>0</v>
          </cell>
          <cell r="V2304">
            <v>0</v>
          </cell>
        </row>
        <row r="2305">
          <cell r="E2305">
            <v>0</v>
          </cell>
          <cell r="I2305">
            <v>0</v>
          </cell>
          <cell r="J2305">
            <v>0</v>
          </cell>
          <cell r="O2305" t="str">
            <v>Con estos hombres se hace</v>
          </cell>
          <cell r="P2305" t="str">
            <v>DD Oficial</v>
          </cell>
          <cell r="Q2305" t="str">
            <v>DD Ayudante</v>
          </cell>
          <cell r="R2305" t="str">
            <v>DD Operarios</v>
          </cell>
          <cell r="S2305" t="str">
            <v>REND.TAREA ml / Jnl</v>
          </cell>
          <cell r="T2305" t="str">
            <v>Para un Total de</v>
          </cell>
          <cell r="U2305" t="str">
            <v>La actividad Dura</v>
          </cell>
          <cell r="V2305">
            <v>0</v>
          </cell>
        </row>
        <row r="2306">
          <cell r="B2306" t="str">
            <v>A-1,34</v>
          </cell>
          <cell r="D2306">
            <v>7.2</v>
          </cell>
          <cell r="E2306" t="str">
            <v>Sum/Inst. Recalce en triplex cal 18 mm para enchapes en muros sierra</v>
          </cell>
          <cell r="F2306" t="str">
            <v>ml</v>
          </cell>
          <cell r="G2306">
            <v>7.2</v>
          </cell>
          <cell r="H2306">
            <v>17650</v>
          </cell>
          <cell r="I2306">
            <v>127080</v>
          </cell>
          <cell r="J2306">
            <v>1.8123374055138361E-4</v>
          </cell>
          <cell r="K2306">
            <v>1</v>
          </cell>
          <cell r="L2306">
            <v>17650</v>
          </cell>
          <cell r="O2306" t="b">
            <v>0</v>
          </cell>
          <cell r="P2306">
            <v>0</v>
          </cell>
          <cell r="Q2306">
            <v>0</v>
          </cell>
          <cell r="R2306">
            <v>0</v>
          </cell>
          <cell r="S2306">
            <v>0</v>
          </cell>
          <cell r="T2306">
            <v>0</v>
          </cell>
          <cell r="U2306" t="e">
            <v>#DIV/0!</v>
          </cell>
          <cell r="V2306">
            <v>0</v>
          </cell>
          <cell r="W2306">
            <v>7523.9518946519793</v>
          </cell>
          <cell r="X2306">
            <v>6875</v>
          </cell>
          <cell r="Y2306">
            <v>3257.25</v>
          </cell>
          <cell r="Z2306">
            <v>0</v>
          </cell>
          <cell r="AA2306">
            <v>0</v>
          </cell>
          <cell r="AB2306">
            <v>1</v>
          </cell>
        </row>
        <row r="2307">
          <cell r="B2307">
            <v>104.7</v>
          </cell>
          <cell r="D2307">
            <v>5.5428648212846043E-2</v>
          </cell>
          <cell r="E2307" t="str">
            <v>Triplex 18mm</v>
          </cell>
          <cell r="F2307" t="str">
            <v>lamina</v>
          </cell>
          <cell r="G2307">
            <v>5.5428648212846043E-2</v>
          </cell>
          <cell r="H2307">
            <v>117700</v>
          </cell>
          <cell r="I2307">
            <v>6523.9518946519793</v>
          </cell>
          <cell r="J2307">
            <v>9.3040620478837286E-6</v>
          </cell>
          <cell r="N2307">
            <v>0.39908626713249151</v>
          </cell>
          <cell r="O2307" t="str">
            <v>Figurar y amarrar hierro</v>
          </cell>
          <cell r="S2307">
            <v>0</v>
          </cell>
          <cell r="T2307" t="str">
            <v>Jnl hombre</v>
          </cell>
          <cell r="U2307" t="str">
            <v>Dias</v>
          </cell>
          <cell r="V2307">
            <v>6.6989246744762851E-5</v>
          </cell>
        </row>
        <row r="2308">
          <cell r="B2308">
            <v>104.6</v>
          </cell>
          <cell r="D2308">
            <v>1</v>
          </cell>
          <cell r="E2308" t="str">
            <v>Tornillos</v>
          </cell>
          <cell r="F2308" t="str">
            <v>GLOBAL</v>
          </cell>
          <cell r="G2308">
            <v>1</v>
          </cell>
          <cell r="H2308">
            <v>1000</v>
          </cell>
          <cell r="I2308">
            <v>1000</v>
          </cell>
          <cell r="J2308">
            <v>1.4261389719183476E-6</v>
          </cell>
          <cell r="N2308">
            <v>7.2</v>
          </cell>
          <cell r="O2308" t="str">
            <v>Encofrar</v>
          </cell>
          <cell r="S2308">
            <v>0</v>
          </cell>
          <cell r="V2308">
            <v>1.0268200597812103E-5</v>
          </cell>
        </row>
        <row r="2309">
          <cell r="E2309" t="str">
            <v/>
          </cell>
          <cell r="F2309" t="str">
            <v/>
          </cell>
          <cell r="G2309">
            <v>0</v>
          </cell>
          <cell r="H2309">
            <v>0</v>
          </cell>
          <cell r="I2309">
            <v>0</v>
          </cell>
          <cell r="J2309">
            <v>0</v>
          </cell>
          <cell r="N2309">
            <v>0</v>
          </cell>
          <cell r="O2309" t="str">
            <v>Fundir</v>
          </cell>
          <cell r="S2309">
            <v>0</v>
          </cell>
          <cell r="V2309">
            <v>0</v>
          </cell>
        </row>
        <row r="2310">
          <cell r="E2310" t="str">
            <v/>
          </cell>
          <cell r="F2310" t="str">
            <v/>
          </cell>
          <cell r="G2310">
            <v>0</v>
          </cell>
          <cell r="H2310">
            <v>0</v>
          </cell>
          <cell r="I2310">
            <v>0</v>
          </cell>
          <cell r="J2310">
            <v>0</v>
          </cell>
          <cell r="N2310">
            <v>0</v>
          </cell>
          <cell r="S2310">
            <v>0</v>
          </cell>
          <cell r="V2310">
            <v>0</v>
          </cell>
        </row>
        <row r="2311">
          <cell r="E2311" t="str">
            <v/>
          </cell>
          <cell r="F2311" t="str">
            <v/>
          </cell>
          <cell r="G2311">
            <v>0</v>
          </cell>
          <cell r="H2311">
            <v>0</v>
          </cell>
          <cell r="I2311">
            <v>0</v>
          </cell>
          <cell r="J2311">
            <v>0</v>
          </cell>
          <cell r="N2311">
            <v>0</v>
          </cell>
          <cell r="S2311">
            <v>0</v>
          </cell>
          <cell r="V2311">
            <v>0</v>
          </cell>
        </row>
        <row r="2312">
          <cell r="E2312" t="str">
            <v/>
          </cell>
          <cell r="F2312" t="str">
            <v/>
          </cell>
          <cell r="G2312">
            <v>0</v>
          </cell>
          <cell r="H2312">
            <v>0</v>
          </cell>
          <cell r="I2312">
            <v>0</v>
          </cell>
          <cell r="J2312">
            <v>0</v>
          </cell>
          <cell r="N2312">
            <v>0</v>
          </cell>
          <cell r="P2312">
            <v>0</v>
          </cell>
          <cell r="S2312">
            <v>0</v>
          </cell>
          <cell r="V2312">
            <v>0</v>
          </cell>
        </row>
        <row r="2313">
          <cell r="E2313" t="str">
            <v/>
          </cell>
          <cell r="F2313" t="str">
            <v/>
          </cell>
          <cell r="G2313">
            <v>0</v>
          </cell>
          <cell r="H2313">
            <v>0</v>
          </cell>
          <cell r="I2313">
            <v>0</v>
          </cell>
          <cell r="J2313">
            <v>0</v>
          </cell>
          <cell r="N2313">
            <v>0</v>
          </cell>
          <cell r="O2313" t="str">
            <v>Proteger área</v>
          </cell>
          <cell r="S2313">
            <v>0</v>
          </cell>
          <cell r="V2313">
            <v>0</v>
          </cell>
        </row>
        <row r="2314">
          <cell r="E2314" t="str">
            <v/>
          </cell>
          <cell r="F2314" t="str">
            <v/>
          </cell>
          <cell r="G2314">
            <v>0</v>
          </cell>
          <cell r="H2314">
            <v>0</v>
          </cell>
          <cell r="I2314">
            <v>0</v>
          </cell>
          <cell r="J2314">
            <v>0</v>
          </cell>
          <cell r="N2314">
            <v>0</v>
          </cell>
          <cell r="O2314" t="str">
            <v>Replantear</v>
          </cell>
          <cell r="S2314">
            <v>0</v>
          </cell>
          <cell r="V2314">
            <v>0</v>
          </cell>
        </row>
        <row r="2315">
          <cell r="B2315">
            <v>100.6</v>
          </cell>
          <cell r="D2315">
            <v>0.5</v>
          </cell>
          <cell r="E2315" t="str">
            <v>Carpinteros</v>
          </cell>
          <cell r="F2315" t="str">
            <v>hr</v>
          </cell>
          <cell r="G2315">
            <v>0.5</v>
          </cell>
          <cell r="H2315">
            <v>4375</v>
          </cell>
          <cell r="I2315">
            <v>2187.5</v>
          </cell>
          <cell r="J2315">
            <v>3.1196790010713853E-6</v>
          </cell>
          <cell r="M2315" t="str">
            <v>2  ml/hr</v>
          </cell>
          <cell r="N2315">
            <v>3.6</v>
          </cell>
          <cell r="O2315" t="str">
            <v>Trasportar equipo, mats</v>
          </cell>
          <cell r="S2315">
            <v>0</v>
          </cell>
          <cell r="V2315">
            <v>2.2461688807713975E-5</v>
          </cell>
        </row>
        <row r="2316">
          <cell r="B2316">
            <v>100.3</v>
          </cell>
          <cell r="D2316">
            <v>0.5</v>
          </cell>
          <cell r="E2316" t="str">
            <v>Ayudantes avanzados</v>
          </cell>
          <cell r="F2316" t="str">
            <v>hr</v>
          </cell>
          <cell r="G2316">
            <v>0.5</v>
          </cell>
          <cell r="H2316">
            <v>2500</v>
          </cell>
          <cell r="I2316">
            <v>1250</v>
          </cell>
          <cell r="J2316">
            <v>1.7826737148979344E-6</v>
          </cell>
          <cell r="M2316" t="str">
            <v>2  ml/hr</v>
          </cell>
          <cell r="N2316">
            <v>3.6</v>
          </cell>
          <cell r="O2316" t="str">
            <v>Armar andamio</v>
          </cell>
          <cell r="S2316">
            <v>0</v>
          </cell>
          <cell r="V2316">
            <v>1.2835250747265128E-5</v>
          </cell>
        </row>
        <row r="2317">
          <cell r="E2317" t="str">
            <v/>
          </cell>
          <cell r="F2317" t="str">
            <v/>
          </cell>
          <cell r="G2317">
            <v>0</v>
          </cell>
          <cell r="H2317">
            <v>0</v>
          </cell>
          <cell r="I2317">
            <v>0</v>
          </cell>
          <cell r="J2317">
            <v>0</v>
          </cell>
          <cell r="M2317">
            <v>0</v>
          </cell>
          <cell r="N2317">
            <v>0</v>
          </cell>
          <cell r="O2317" t="str">
            <v>Obra previa adic.</v>
          </cell>
          <cell r="S2317">
            <v>0</v>
          </cell>
          <cell r="V2317">
            <v>0</v>
          </cell>
        </row>
        <row r="2318">
          <cell r="B2318">
            <v>102.2</v>
          </cell>
          <cell r="D2318">
            <v>0.5</v>
          </cell>
          <cell r="E2318" t="str">
            <v>Instaladores</v>
          </cell>
          <cell r="F2318" t="str">
            <v>hr</v>
          </cell>
          <cell r="G2318">
            <v>0.5</v>
          </cell>
          <cell r="H2318">
            <v>4375</v>
          </cell>
          <cell r="I2318">
            <v>2187.5</v>
          </cell>
          <cell r="J2318">
            <v>3.1196790010713853E-6</v>
          </cell>
          <cell r="M2318" t="str">
            <v>2  ml/hr</v>
          </cell>
          <cell r="N2318">
            <v>3.6</v>
          </cell>
          <cell r="O2318" t="str">
            <v>Mezclar</v>
          </cell>
          <cell r="S2318">
            <v>0</v>
          </cell>
          <cell r="V2318">
            <v>2.2461688807713975E-5</v>
          </cell>
        </row>
        <row r="2319">
          <cell r="B2319">
            <v>100.4</v>
          </cell>
          <cell r="D2319">
            <v>0.5</v>
          </cell>
          <cell r="E2319" t="str">
            <v>Ayudantes Instalación</v>
          </cell>
          <cell r="F2319" t="str">
            <v>hr</v>
          </cell>
          <cell r="G2319">
            <v>0.5</v>
          </cell>
          <cell r="H2319">
            <v>2500</v>
          </cell>
          <cell r="I2319">
            <v>1250</v>
          </cell>
          <cell r="J2319">
            <v>1.7826737148979344E-6</v>
          </cell>
          <cell r="M2319" t="str">
            <v>2  ml/hr</v>
          </cell>
          <cell r="N2319">
            <v>3.6</v>
          </cell>
          <cell r="O2319" t="str">
            <v>Desencofrar</v>
          </cell>
          <cell r="S2319">
            <v>0</v>
          </cell>
          <cell r="V2319">
            <v>1.2835250747265128E-5</v>
          </cell>
        </row>
        <row r="2320">
          <cell r="E2320" t="str">
            <v/>
          </cell>
          <cell r="F2320" t="str">
            <v/>
          </cell>
          <cell r="G2320">
            <v>0</v>
          </cell>
          <cell r="H2320">
            <v>0</v>
          </cell>
          <cell r="I2320">
            <v>0</v>
          </cell>
          <cell r="J2320">
            <v>0</v>
          </cell>
          <cell r="M2320">
            <v>0</v>
          </cell>
          <cell r="N2320">
            <v>0</v>
          </cell>
          <cell r="O2320" t="str">
            <v>Curar</v>
          </cell>
          <cell r="S2320">
            <v>0</v>
          </cell>
          <cell r="V2320">
            <v>0</v>
          </cell>
        </row>
        <row r="2321">
          <cell r="B2321">
            <v>1.4</v>
          </cell>
          <cell r="D2321">
            <v>0.05</v>
          </cell>
          <cell r="E2321" t="str">
            <v>APU Equipo y herramienta de taller</v>
          </cell>
          <cell r="F2321" t="str">
            <v>Hr</v>
          </cell>
          <cell r="G2321">
            <v>0.05</v>
          </cell>
          <cell r="H2321">
            <v>65145</v>
          </cell>
          <cell r="I2321">
            <v>3257.25</v>
          </cell>
          <cell r="J2321">
            <v>4.6452911662810376E-6</v>
          </cell>
          <cell r="M2321" t="str">
            <v>20  ml/Hr</v>
          </cell>
          <cell r="N2321">
            <v>0.36000000000000004</v>
          </cell>
          <cell r="O2321" t="str">
            <v>Desarmar andamio</v>
          </cell>
          <cell r="S2321">
            <v>0</v>
          </cell>
          <cell r="V2321">
            <v>3.3446096397223474E-5</v>
          </cell>
        </row>
        <row r="2322">
          <cell r="E2322" t="str">
            <v/>
          </cell>
          <cell r="F2322" t="str">
            <v/>
          </cell>
          <cell r="G2322">
            <v>0</v>
          </cell>
          <cell r="H2322">
            <v>0</v>
          </cell>
          <cell r="I2322">
            <v>0</v>
          </cell>
          <cell r="J2322">
            <v>0</v>
          </cell>
          <cell r="M2322">
            <v>0</v>
          </cell>
          <cell r="N2322">
            <v>0</v>
          </cell>
          <cell r="O2322" t="str">
            <v xml:space="preserve">Regresar </v>
          </cell>
          <cell r="S2322">
            <v>0</v>
          </cell>
          <cell r="V2322">
            <v>0</v>
          </cell>
        </row>
        <row r="2323">
          <cell r="E2323" t="str">
            <v/>
          </cell>
          <cell r="F2323" t="str">
            <v/>
          </cell>
          <cell r="G2323">
            <v>0</v>
          </cell>
          <cell r="H2323">
            <v>0</v>
          </cell>
          <cell r="I2323">
            <v>0</v>
          </cell>
          <cell r="J2323">
            <v>0</v>
          </cell>
          <cell r="M2323">
            <v>0</v>
          </cell>
          <cell r="N2323">
            <v>0</v>
          </cell>
          <cell r="O2323" t="str">
            <v>Cargar+retirar sobrante y equipo</v>
          </cell>
          <cell r="S2323">
            <v>0</v>
          </cell>
          <cell r="V2323">
            <v>0</v>
          </cell>
        </row>
        <row r="2324">
          <cell r="E2324" t="str">
            <v/>
          </cell>
          <cell r="F2324" t="str">
            <v/>
          </cell>
          <cell r="G2324">
            <v>0</v>
          </cell>
          <cell r="H2324">
            <v>0</v>
          </cell>
          <cell r="I2324">
            <v>0</v>
          </cell>
          <cell r="J2324">
            <v>0</v>
          </cell>
          <cell r="M2324">
            <v>0</v>
          </cell>
          <cell r="N2324">
            <v>0</v>
          </cell>
          <cell r="O2324" t="str">
            <v>Asear área</v>
          </cell>
          <cell r="S2324">
            <v>0</v>
          </cell>
          <cell r="V2324">
            <v>0</v>
          </cell>
        </row>
        <row r="2325">
          <cell r="E2325" t="str">
            <v/>
          </cell>
          <cell r="F2325" t="str">
            <v/>
          </cell>
          <cell r="G2325">
            <v>0</v>
          </cell>
          <cell r="H2325">
            <v>0</v>
          </cell>
          <cell r="I2325">
            <v>0</v>
          </cell>
          <cell r="J2325">
            <v>0</v>
          </cell>
          <cell r="N2325">
            <v>0</v>
          </cell>
          <cell r="S2325">
            <v>0</v>
          </cell>
          <cell r="V2325">
            <v>0</v>
          </cell>
        </row>
        <row r="2326">
          <cell r="E2326" t="str">
            <v/>
          </cell>
          <cell r="F2326" t="str">
            <v/>
          </cell>
          <cell r="G2326">
            <v>0</v>
          </cell>
          <cell r="H2326">
            <v>0</v>
          </cell>
          <cell r="I2326">
            <v>0</v>
          </cell>
          <cell r="J2326">
            <v>0</v>
          </cell>
          <cell r="N2326">
            <v>0</v>
          </cell>
          <cell r="S2326">
            <v>0</v>
          </cell>
          <cell r="V2326">
            <v>0</v>
          </cell>
        </row>
        <row r="2327">
          <cell r="E2327" t="str">
            <v/>
          </cell>
          <cell r="F2327">
            <v>0</v>
          </cell>
          <cell r="G2327">
            <v>0</v>
          </cell>
          <cell r="H2327">
            <v>0</v>
          </cell>
          <cell r="I2327">
            <v>0</v>
          </cell>
          <cell r="J2327">
            <v>0</v>
          </cell>
          <cell r="N2327">
            <v>0</v>
          </cell>
          <cell r="S2327">
            <v>0</v>
          </cell>
          <cell r="V2327">
            <v>0</v>
          </cell>
        </row>
        <row r="2328">
          <cell r="E2328" t="str">
            <v/>
          </cell>
          <cell r="F2328">
            <v>0</v>
          </cell>
          <cell r="G2328">
            <v>0</v>
          </cell>
          <cell r="H2328">
            <v>0</v>
          </cell>
          <cell r="I2328">
            <v>0</v>
          </cell>
          <cell r="J2328">
            <v>0</v>
          </cell>
          <cell r="N2328">
            <v>0</v>
          </cell>
          <cell r="S2328">
            <v>0</v>
          </cell>
          <cell r="V2328">
            <v>0</v>
          </cell>
        </row>
        <row r="2329">
          <cell r="E2329" t="str">
            <v/>
          </cell>
          <cell r="F2329">
            <v>0</v>
          </cell>
          <cell r="G2329">
            <v>0</v>
          </cell>
          <cell r="H2329">
            <v>0</v>
          </cell>
          <cell r="I2329">
            <v>0</v>
          </cell>
          <cell r="J2329">
            <v>0</v>
          </cell>
          <cell r="N2329">
            <v>0</v>
          </cell>
          <cell r="S2329">
            <v>0</v>
          </cell>
          <cell r="V2329">
            <v>0</v>
          </cell>
        </row>
        <row r="2330">
          <cell r="E2330" t="str">
            <v/>
          </cell>
          <cell r="F2330">
            <v>0</v>
          </cell>
          <cell r="G2330">
            <v>0</v>
          </cell>
          <cell r="H2330">
            <v>0</v>
          </cell>
          <cell r="I2330">
            <v>0</v>
          </cell>
          <cell r="J2330">
            <v>0</v>
          </cell>
          <cell r="N2330">
            <v>0</v>
          </cell>
          <cell r="S2330">
            <v>0</v>
          </cell>
          <cell r="V2330">
            <v>0</v>
          </cell>
        </row>
        <row r="2331">
          <cell r="E2331" t="str">
            <v/>
          </cell>
          <cell r="F2331">
            <v>0</v>
          </cell>
          <cell r="G2331">
            <v>0</v>
          </cell>
          <cell r="H2331">
            <v>0</v>
          </cell>
          <cell r="I2331">
            <v>0</v>
          </cell>
          <cell r="J2331">
            <v>0</v>
          </cell>
          <cell r="N2331">
            <v>0</v>
          </cell>
          <cell r="S2331">
            <v>0</v>
          </cell>
          <cell r="V2331">
            <v>0</v>
          </cell>
        </row>
        <row r="2332">
          <cell r="E2332">
            <v>0</v>
          </cell>
          <cell r="I2332">
            <v>0</v>
          </cell>
          <cell r="J2332">
            <v>0</v>
          </cell>
          <cell r="O2332" t="str">
            <v>Con estos hombres se hace</v>
          </cell>
          <cell r="P2332" t="str">
            <v>DD Oficial</v>
          </cell>
          <cell r="Q2332" t="str">
            <v>DD Ayudante</v>
          </cell>
          <cell r="R2332" t="str">
            <v>DD Operarios</v>
          </cell>
          <cell r="S2332" t="str">
            <v>REND.TAREA ml / Jnl</v>
          </cell>
          <cell r="T2332" t="str">
            <v>Para un Total de</v>
          </cell>
          <cell r="U2332" t="str">
            <v>La actividad Dura</v>
          </cell>
          <cell r="V2332">
            <v>0</v>
          </cell>
        </row>
        <row r="2333">
          <cell r="B2333" t="str">
            <v>A-1,35</v>
          </cell>
          <cell r="D2333">
            <v>19</v>
          </cell>
          <cell r="E2333" t="str">
            <v>Sum/Inst. Recalce en triplex cal 18 mm para enchapes en bolsillos con el fin de asumir niveles puertas abatibles</v>
          </cell>
          <cell r="F2333" t="str">
            <v>ml</v>
          </cell>
          <cell r="G2333">
            <v>19</v>
          </cell>
          <cell r="H2333">
            <v>23970</v>
          </cell>
          <cell r="I2333">
            <v>455430</v>
          </cell>
          <cell r="J2333">
            <v>6.4950647198077304E-4</v>
          </cell>
          <cell r="K2333">
            <v>1</v>
          </cell>
          <cell r="L2333">
            <v>23970</v>
          </cell>
          <cell r="O2333" t="b">
            <v>0</v>
          </cell>
          <cell r="P2333">
            <v>0</v>
          </cell>
          <cell r="Q2333">
            <v>0</v>
          </cell>
          <cell r="R2333">
            <v>0</v>
          </cell>
          <cell r="S2333">
            <v>0</v>
          </cell>
          <cell r="T2333">
            <v>0</v>
          </cell>
          <cell r="U2333" t="e">
            <v>#DIV/0!</v>
          </cell>
          <cell r="V2333">
            <v>0</v>
          </cell>
          <cell r="W2333">
            <v>10378.475515114958</v>
          </cell>
          <cell r="X2333">
            <v>6875</v>
          </cell>
          <cell r="Y2333">
            <v>6718.4554938148103</v>
          </cell>
          <cell r="Z2333">
            <v>0</v>
          </cell>
          <cell r="AA2333">
            <v>0</v>
          </cell>
          <cell r="AB2333">
            <v>1</v>
          </cell>
        </row>
        <row r="2334">
          <cell r="B2334">
            <v>104.7</v>
          </cell>
          <cell r="D2334">
            <v>5.5428648212846043E-2</v>
          </cell>
          <cell r="E2334" t="str">
            <v>Triplex 18mm</v>
          </cell>
          <cell r="F2334" t="str">
            <v>lamina</v>
          </cell>
          <cell r="G2334">
            <v>5.5428648212846043E-2</v>
          </cell>
          <cell r="H2334">
            <v>117700</v>
          </cell>
          <cell r="I2334">
            <v>6523.9518946519793</v>
          </cell>
          <cell r="J2334">
            <v>9.3040620478837286E-6</v>
          </cell>
          <cell r="N2334">
            <v>1.0531443160440748</v>
          </cell>
          <cell r="O2334" t="str">
            <v>Figurar y amarrar hierro</v>
          </cell>
          <cell r="S2334">
            <v>0</v>
          </cell>
          <cell r="T2334" t="str">
            <v>Jnl hombre</v>
          </cell>
          <cell r="U2334" t="str">
            <v>Dias</v>
          </cell>
          <cell r="V2334">
            <v>1.7677717890979085E-4</v>
          </cell>
        </row>
        <row r="2335">
          <cell r="B2335">
            <v>104.6</v>
          </cell>
          <cell r="D2335">
            <v>0.8</v>
          </cell>
          <cell r="E2335" t="str">
            <v>Tornillos</v>
          </cell>
          <cell r="F2335" t="str">
            <v>GLOBAL</v>
          </cell>
          <cell r="G2335">
            <v>0.8</v>
          </cell>
          <cell r="H2335">
            <v>1000</v>
          </cell>
          <cell r="I2335">
            <v>800</v>
          </cell>
          <cell r="J2335">
            <v>1.1409111775346781E-6</v>
          </cell>
          <cell r="N2335">
            <v>15.200000000000001</v>
          </cell>
          <cell r="O2335" t="str">
            <v>Encofrar</v>
          </cell>
          <cell r="S2335">
            <v>0</v>
          </cell>
          <cell r="V2335">
            <v>2.1677312373158884E-5</v>
          </cell>
        </row>
        <row r="2336">
          <cell r="B2336">
            <v>105.4</v>
          </cell>
          <cell r="D2336">
            <v>2</v>
          </cell>
          <cell r="E2336" t="str">
            <v>Madecanto</v>
          </cell>
          <cell r="F2336" t="str">
            <v>ml</v>
          </cell>
          <cell r="G2336">
            <v>2</v>
          </cell>
          <cell r="H2336">
            <v>1169.2618102314891</v>
          </cell>
          <cell r="I2336">
            <v>2338.5236204629782</v>
          </cell>
          <cell r="J2336">
            <v>3.3350596718938438E-6</v>
          </cell>
          <cell r="N2336">
            <v>38</v>
          </cell>
          <cell r="O2336" t="str">
            <v>Fundir</v>
          </cell>
          <cell r="S2336">
            <v>0</v>
          </cell>
          <cell r="V2336">
            <v>6.3366133765983034E-5</v>
          </cell>
        </row>
        <row r="2337">
          <cell r="B2337">
            <v>103.1</v>
          </cell>
          <cell r="D2337">
            <v>0.02</v>
          </cell>
          <cell r="E2337" t="str">
            <v>Pegante PL 285</v>
          </cell>
          <cell r="F2337" t="str">
            <v>gl</v>
          </cell>
          <cell r="G2337">
            <v>0.02</v>
          </cell>
          <cell r="H2337">
            <v>35800</v>
          </cell>
          <cell r="I2337">
            <v>716</v>
          </cell>
          <cell r="J2337">
            <v>1.0211155038935368E-6</v>
          </cell>
          <cell r="N2337">
            <v>0.38</v>
          </cell>
          <cell r="S2337">
            <v>0</v>
          </cell>
          <cell r="V2337">
            <v>1.9401194573977199E-5</v>
          </cell>
        </row>
        <row r="2338">
          <cell r="E2338" t="str">
            <v/>
          </cell>
          <cell r="F2338" t="str">
            <v/>
          </cell>
          <cell r="G2338">
            <v>0</v>
          </cell>
          <cell r="H2338">
            <v>0</v>
          </cell>
          <cell r="I2338">
            <v>0</v>
          </cell>
          <cell r="J2338">
            <v>0</v>
          </cell>
          <cell r="N2338">
            <v>0</v>
          </cell>
          <cell r="S2338">
            <v>0</v>
          </cell>
          <cell r="V2338">
            <v>0</v>
          </cell>
        </row>
        <row r="2339">
          <cell r="E2339" t="str">
            <v/>
          </cell>
          <cell r="F2339" t="str">
            <v/>
          </cell>
          <cell r="G2339">
            <v>0</v>
          </cell>
          <cell r="H2339">
            <v>0</v>
          </cell>
          <cell r="I2339">
            <v>0</v>
          </cell>
          <cell r="J2339">
            <v>0</v>
          </cell>
          <cell r="N2339">
            <v>0</v>
          </cell>
          <cell r="P2339">
            <v>0</v>
          </cell>
          <cell r="S2339">
            <v>0</v>
          </cell>
          <cell r="V2339">
            <v>0</v>
          </cell>
        </row>
        <row r="2340">
          <cell r="E2340" t="str">
            <v/>
          </cell>
          <cell r="F2340" t="str">
            <v/>
          </cell>
          <cell r="G2340">
            <v>0</v>
          </cell>
          <cell r="H2340">
            <v>0</v>
          </cell>
          <cell r="I2340">
            <v>0</v>
          </cell>
          <cell r="J2340">
            <v>0</v>
          </cell>
          <cell r="N2340">
            <v>0</v>
          </cell>
          <cell r="O2340" t="str">
            <v>Proteger área</v>
          </cell>
          <cell r="S2340">
            <v>0</v>
          </cell>
          <cell r="V2340">
            <v>0</v>
          </cell>
        </row>
        <row r="2341">
          <cell r="E2341" t="str">
            <v/>
          </cell>
          <cell r="F2341" t="str">
            <v/>
          </cell>
          <cell r="G2341">
            <v>0</v>
          </cell>
          <cell r="H2341">
            <v>0</v>
          </cell>
          <cell r="I2341">
            <v>0</v>
          </cell>
          <cell r="J2341">
            <v>0</v>
          </cell>
          <cell r="N2341">
            <v>0</v>
          </cell>
          <cell r="O2341" t="str">
            <v>Replantear</v>
          </cell>
          <cell r="S2341">
            <v>0</v>
          </cell>
          <cell r="V2341">
            <v>0</v>
          </cell>
        </row>
        <row r="2342">
          <cell r="B2342">
            <v>100.6</v>
          </cell>
          <cell r="D2342">
            <v>0.5</v>
          </cell>
          <cell r="E2342" t="str">
            <v>Carpinteros</v>
          </cell>
          <cell r="F2342" t="str">
            <v>hr</v>
          </cell>
          <cell r="G2342">
            <v>0.5</v>
          </cell>
          <cell r="H2342">
            <v>4375</v>
          </cell>
          <cell r="I2342">
            <v>2187.5</v>
          </cell>
          <cell r="J2342">
            <v>3.1196790010713853E-6</v>
          </cell>
          <cell r="M2342" t="str">
            <v>2  ml/hr</v>
          </cell>
          <cell r="N2342">
            <v>9.5</v>
          </cell>
          <cell r="O2342" t="str">
            <v>Trasportar equipo, mats</v>
          </cell>
          <cell r="S2342">
            <v>0</v>
          </cell>
          <cell r="V2342">
            <v>5.9273901020356321E-5</v>
          </cell>
        </row>
        <row r="2343">
          <cell r="B2343">
            <v>100.3</v>
          </cell>
          <cell r="D2343">
            <v>0.5</v>
          </cell>
          <cell r="E2343" t="str">
            <v>Ayudantes avanzados</v>
          </cell>
          <cell r="F2343" t="str">
            <v>hr</v>
          </cell>
          <cell r="G2343">
            <v>0.5</v>
          </cell>
          <cell r="H2343">
            <v>2500</v>
          </cell>
          <cell r="I2343">
            <v>1250</v>
          </cell>
          <cell r="J2343">
            <v>1.7826737148979344E-6</v>
          </cell>
          <cell r="M2343" t="str">
            <v>2  ml/hr</v>
          </cell>
          <cell r="N2343">
            <v>9.5</v>
          </cell>
          <cell r="O2343" t="str">
            <v>Armar andamio</v>
          </cell>
          <cell r="S2343">
            <v>0</v>
          </cell>
          <cell r="V2343">
            <v>3.3870800583060755E-5</v>
          </cell>
        </row>
        <row r="2344">
          <cell r="E2344" t="str">
            <v/>
          </cell>
          <cell r="F2344" t="str">
            <v/>
          </cell>
          <cell r="G2344">
            <v>0</v>
          </cell>
          <cell r="H2344">
            <v>0</v>
          </cell>
          <cell r="I2344">
            <v>0</v>
          </cell>
          <cell r="J2344">
            <v>0</v>
          </cell>
          <cell r="M2344">
            <v>0</v>
          </cell>
          <cell r="N2344">
            <v>0</v>
          </cell>
          <cell r="O2344" t="str">
            <v>Obra previa adic.</v>
          </cell>
          <cell r="S2344">
            <v>0</v>
          </cell>
          <cell r="V2344">
            <v>0</v>
          </cell>
        </row>
        <row r="2345">
          <cell r="B2345">
            <v>102.2</v>
          </cell>
          <cell r="D2345">
            <v>0.5</v>
          </cell>
          <cell r="E2345" t="str">
            <v>Instaladores</v>
          </cell>
          <cell r="F2345" t="str">
            <v>hr</v>
          </cell>
          <cell r="G2345">
            <v>0.5</v>
          </cell>
          <cell r="H2345">
            <v>4375</v>
          </cell>
          <cell r="I2345">
            <v>2187.5</v>
          </cell>
          <cell r="J2345">
            <v>3.1196790010713853E-6</v>
          </cell>
          <cell r="M2345" t="str">
            <v>2  ml/hr</v>
          </cell>
          <cell r="N2345">
            <v>9.5</v>
          </cell>
          <cell r="O2345" t="str">
            <v>Mezclar</v>
          </cell>
          <cell r="S2345">
            <v>0</v>
          </cell>
          <cell r="V2345">
            <v>5.9273901020356321E-5</v>
          </cell>
        </row>
        <row r="2346">
          <cell r="B2346">
            <v>100.4</v>
          </cell>
          <cell r="D2346">
            <v>0.5</v>
          </cell>
          <cell r="E2346" t="str">
            <v>Ayudantes Instalación</v>
          </cell>
          <cell r="F2346" t="str">
            <v>hr</v>
          </cell>
          <cell r="G2346">
            <v>0.5</v>
          </cell>
          <cell r="H2346">
            <v>2500</v>
          </cell>
          <cell r="I2346">
            <v>1250</v>
          </cell>
          <cell r="J2346">
            <v>1.7826737148979344E-6</v>
          </cell>
          <cell r="M2346" t="str">
            <v>2  ml/hr</v>
          </cell>
          <cell r="N2346">
            <v>9.5</v>
          </cell>
          <cell r="O2346" t="str">
            <v>Desencofrar</v>
          </cell>
          <cell r="S2346">
            <v>0</v>
          </cell>
          <cell r="V2346">
            <v>3.3870800583060755E-5</v>
          </cell>
        </row>
        <row r="2347">
          <cell r="E2347" t="str">
            <v/>
          </cell>
          <cell r="F2347" t="str">
            <v/>
          </cell>
          <cell r="G2347">
            <v>0</v>
          </cell>
          <cell r="H2347">
            <v>0</v>
          </cell>
          <cell r="I2347">
            <v>0</v>
          </cell>
          <cell r="J2347">
            <v>0</v>
          </cell>
          <cell r="M2347">
            <v>0</v>
          </cell>
          <cell r="N2347">
            <v>0</v>
          </cell>
          <cell r="O2347" t="str">
            <v>Curar</v>
          </cell>
          <cell r="S2347">
            <v>0</v>
          </cell>
          <cell r="V2347">
            <v>0</v>
          </cell>
        </row>
        <row r="2348">
          <cell r="B2348">
            <v>1.4</v>
          </cell>
          <cell r="D2348">
            <v>0.05</v>
          </cell>
          <cell r="E2348" t="str">
            <v>APU Equipo y herramienta de taller</v>
          </cell>
          <cell r="F2348" t="str">
            <v>Hr</v>
          </cell>
          <cell r="G2348">
            <v>0.05</v>
          </cell>
          <cell r="H2348">
            <v>65145</v>
          </cell>
          <cell r="I2348">
            <v>3257.25</v>
          </cell>
          <cell r="J2348">
            <v>4.6452911662810376E-6</v>
          </cell>
          <cell r="M2348" t="str">
            <v>20  ml/Hr</v>
          </cell>
          <cell r="N2348">
            <v>0.95000000000000007</v>
          </cell>
          <cell r="O2348" t="str">
            <v>Desarmar andamio</v>
          </cell>
          <cell r="S2348">
            <v>0</v>
          </cell>
          <cell r="V2348">
            <v>8.8260532159339719E-5</v>
          </cell>
        </row>
        <row r="2349">
          <cell r="B2349">
            <v>1.3</v>
          </cell>
          <cell r="D2349">
            <v>0.2</v>
          </cell>
          <cell r="E2349" t="str">
            <v>APU Andamios</v>
          </cell>
          <cell r="F2349" t="str">
            <v>Sec/sm</v>
          </cell>
          <cell r="G2349">
            <v>0.2</v>
          </cell>
          <cell r="H2349">
            <v>17306.027469074052</v>
          </cell>
          <cell r="I2349">
            <v>3461.2054938148103</v>
          </cell>
          <cell r="J2349">
            <v>4.9361600445471898E-6</v>
          </cell>
          <cell r="M2349" t="str">
            <v>5  ml/Sec/sm</v>
          </cell>
          <cell r="N2349">
            <v>3.8000000000000003</v>
          </cell>
          <cell r="O2349" t="str">
            <v xml:space="preserve">Regresar </v>
          </cell>
          <cell r="S2349">
            <v>0</v>
          </cell>
          <cell r="V2349">
            <v>9.378704084639662E-5</v>
          </cell>
        </row>
        <row r="2350">
          <cell r="E2350" t="str">
            <v/>
          </cell>
          <cell r="F2350" t="str">
            <v/>
          </cell>
          <cell r="G2350">
            <v>0</v>
          </cell>
          <cell r="H2350">
            <v>0</v>
          </cell>
          <cell r="I2350">
            <v>0</v>
          </cell>
          <cell r="J2350">
            <v>0</v>
          </cell>
          <cell r="M2350">
            <v>0</v>
          </cell>
          <cell r="N2350">
            <v>0</v>
          </cell>
          <cell r="O2350" t="str">
            <v>Cargar+retirar sobrante y equipo</v>
          </cell>
          <cell r="S2350">
            <v>0</v>
          </cell>
          <cell r="V2350">
            <v>0</v>
          </cell>
        </row>
        <row r="2351">
          <cell r="E2351" t="str">
            <v/>
          </cell>
          <cell r="F2351" t="str">
            <v/>
          </cell>
          <cell r="G2351">
            <v>0</v>
          </cell>
          <cell r="H2351">
            <v>0</v>
          </cell>
          <cell r="I2351">
            <v>0</v>
          </cell>
          <cell r="J2351">
            <v>0</v>
          </cell>
          <cell r="M2351">
            <v>0</v>
          </cell>
          <cell r="N2351">
            <v>0</v>
          </cell>
          <cell r="O2351" t="str">
            <v>Asear área</v>
          </cell>
          <cell r="S2351">
            <v>0</v>
          </cell>
          <cell r="V2351">
            <v>0</v>
          </cell>
        </row>
        <row r="2352">
          <cell r="E2352" t="str">
            <v/>
          </cell>
          <cell r="F2352" t="str">
            <v/>
          </cell>
          <cell r="G2352">
            <v>0</v>
          </cell>
          <cell r="H2352">
            <v>0</v>
          </cell>
          <cell r="I2352">
            <v>0</v>
          </cell>
          <cell r="J2352">
            <v>0</v>
          </cell>
          <cell r="N2352">
            <v>0</v>
          </cell>
          <cell r="S2352">
            <v>0</v>
          </cell>
          <cell r="V2352">
            <v>0</v>
          </cell>
        </row>
        <row r="2353">
          <cell r="E2353" t="str">
            <v/>
          </cell>
          <cell r="F2353" t="str">
            <v/>
          </cell>
          <cell r="G2353">
            <v>0</v>
          </cell>
          <cell r="H2353">
            <v>0</v>
          </cell>
          <cell r="I2353">
            <v>0</v>
          </cell>
          <cell r="J2353">
            <v>0</v>
          </cell>
          <cell r="N2353">
            <v>0</v>
          </cell>
          <cell r="S2353">
            <v>0</v>
          </cell>
          <cell r="V2353">
            <v>0</v>
          </cell>
        </row>
        <row r="2354">
          <cell r="E2354" t="str">
            <v/>
          </cell>
          <cell r="F2354">
            <v>0</v>
          </cell>
          <cell r="G2354">
            <v>0</v>
          </cell>
          <cell r="H2354">
            <v>0</v>
          </cell>
          <cell r="I2354">
            <v>0</v>
          </cell>
          <cell r="J2354">
            <v>0</v>
          </cell>
          <cell r="N2354">
            <v>0</v>
          </cell>
          <cell r="S2354">
            <v>0</v>
          </cell>
          <cell r="V2354">
            <v>0</v>
          </cell>
        </row>
        <row r="2355">
          <cell r="E2355" t="str">
            <v/>
          </cell>
          <cell r="F2355">
            <v>0</v>
          </cell>
          <cell r="G2355">
            <v>0</v>
          </cell>
          <cell r="H2355">
            <v>0</v>
          </cell>
          <cell r="I2355">
            <v>0</v>
          </cell>
          <cell r="J2355">
            <v>0</v>
          </cell>
          <cell r="N2355">
            <v>0</v>
          </cell>
          <cell r="S2355">
            <v>0</v>
          </cell>
          <cell r="V2355">
            <v>0</v>
          </cell>
        </row>
        <row r="2356">
          <cell r="E2356" t="str">
            <v/>
          </cell>
          <cell r="F2356">
            <v>0</v>
          </cell>
          <cell r="G2356">
            <v>0</v>
          </cell>
          <cell r="H2356">
            <v>0</v>
          </cell>
          <cell r="I2356">
            <v>0</v>
          </cell>
          <cell r="J2356">
            <v>0</v>
          </cell>
          <cell r="N2356">
            <v>0</v>
          </cell>
          <cell r="S2356">
            <v>0</v>
          </cell>
          <cell r="V2356">
            <v>0</v>
          </cell>
        </row>
        <row r="2357">
          <cell r="E2357" t="str">
            <v/>
          </cell>
          <cell r="F2357">
            <v>0</v>
          </cell>
          <cell r="G2357">
            <v>0</v>
          </cell>
          <cell r="H2357">
            <v>0</v>
          </cell>
          <cell r="I2357">
            <v>0</v>
          </cell>
          <cell r="J2357">
            <v>0</v>
          </cell>
          <cell r="N2357">
            <v>0</v>
          </cell>
          <cell r="S2357">
            <v>0</v>
          </cell>
          <cell r="V2357">
            <v>0</v>
          </cell>
        </row>
        <row r="2358">
          <cell r="E2358" t="str">
            <v/>
          </cell>
          <cell r="F2358">
            <v>0</v>
          </cell>
          <cell r="G2358">
            <v>0</v>
          </cell>
          <cell r="H2358">
            <v>0</v>
          </cell>
          <cell r="I2358">
            <v>0</v>
          </cell>
          <cell r="J2358">
            <v>0</v>
          </cell>
          <cell r="N2358">
            <v>0</v>
          </cell>
          <cell r="S2358">
            <v>0</v>
          </cell>
          <cell r="V2358">
            <v>0</v>
          </cell>
        </row>
        <row r="2359">
          <cell r="E2359">
            <v>0</v>
          </cell>
          <cell r="I2359">
            <v>0</v>
          </cell>
          <cell r="J2359">
            <v>0</v>
          </cell>
          <cell r="O2359" t="str">
            <v>Con estos hombres se hace</v>
          </cell>
          <cell r="P2359" t="str">
            <v>DD Oficial</v>
          </cell>
          <cell r="Q2359" t="str">
            <v>DD Ayudante</v>
          </cell>
          <cell r="R2359" t="str">
            <v>DD Operarios</v>
          </cell>
          <cell r="S2359" t="str">
            <v>REND.TAREA Gl / Jnl</v>
          </cell>
          <cell r="T2359" t="str">
            <v>Para un Total de</v>
          </cell>
          <cell r="U2359" t="str">
            <v>La actividad Dura</v>
          </cell>
          <cell r="V2359">
            <v>0</v>
          </cell>
        </row>
        <row r="2360">
          <cell r="B2360" t="str">
            <v>A-1,36</v>
          </cell>
          <cell r="D2360">
            <v>1</v>
          </cell>
          <cell r="E2360" t="str">
            <v>Sum/Inst. Tornillería y chazos para la fijación de los módulos de enchape acústico</v>
          </cell>
          <cell r="F2360" t="str">
            <v>Gl</v>
          </cell>
          <cell r="G2360">
            <v>1</v>
          </cell>
          <cell r="H2360">
            <v>4699720</v>
          </cell>
          <cell r="I2360">
            <v>4699720</v>
          </cell>
          <cell r="J2360">
            <v>6.7024538491040966E-3</v>
          </cell>
          <cell r="K2360">
            <v>1</v>
          </cell>
          <cell r="L2360">
            <v>4699720</v>
          </cell>
          <cell r="O2360" t="b">
            <v>0</v>
          </cell>
          <cell r="P2360">
            <v>0</v>
          </cell>
          <cell r="Q2360">
            <v>0</v>
          </cell>
          <cell r="R2360">
            <v>0</v>
          </cell>
          <cell r="S2360">
            <v>0</v>
          </cell>
          <cell r="T2360">
            <v>0</v>
          </cell>
          <cell r="U2360" t="e">
            <v>#DIV/0!</v>
          </cell>
          <cell r="V2360">
            <v>0</v>
          </cell>
          <cell r="W2360">
            <v>2394000</v>
          </cell>
          <cell r="X2360">
            <v>1980000</v>
          </cell>
          <cell r="Y2360">
            <v>325725</v>
          </cell>
          <cell r="Z2360">
            <v>0</v>
          </cell>
          <cell r="AA2360">
            <v>0</v>
          </cell>
          <cell r="AB2360">
            <v>1</v>
          </cell>
        </row>
        <row r="2361">
          <cell r="B2361">
            <v>202</v>
          </cell>
          <cell r="D2361">
            <v>3528</v>
          </cell>
          <cell r="E2361" t="str">
            <v>Chazo plastico para Drywall</v>
          </cell>
          <cell r="F2361" t="str">
            <v>Un</v>
          </cell>
          <cell r="G2361">
            <v>3528</v>
          </cell>
          <cell r="H2361">
            <v>250</v>
          </cell>
          <cell r="I2361">
            <v>882000</v>
          </cell>
          <cell r="J2361">
            <v>1.2578545732319826E-3</v>
          </cell>
          <cell r="N2361">
            <v>3528</v>
          </cell>
          <cell r="O2361" t="str">
            <v>Figurar y amarrar hierro</v>
          </cell>
          <cell r="S2361">
            <v>0</v>
          </cell>
          <cell r="T2361" t="str">
            <v>Jnl hombre</v>
          </cell>
          <cell r="U2361" t="str">
            <v>Dias</v>
          </cell>
          <cell r="V2361">
            <v>1.2578545732319826E-3</v>
          </cell>
        </row>
        <row r="2362">
          <cell r="B2362">
            <v>202.1</v>
          </cell>
          <cell r="D2362">
            <v>5040</v>
          </cell>
          <cell r="E2362" t="str">
            <v>Tornillos autoperforantes negros</v>
          </cell>
          <cell r="F2362" t="str">
            <v>Un</v>
          </cell>
          <cell r="G2362">
            <v>5040</v>
          </cell>
          <cell r="H2362">
            <v>300</v>
          </cell>
          <cell r="I2362">
            <v>1512000</v>
          </cell>
          <cell r="J2362">
            <v>2.1563221255405415E-3</v>
          </cell>
          <cell r="N2362">
            <v>5040</v>
          </cell>
          <cell r="O2362" t="str">
            <v>Encofrar</v>
          </cell>
          <cell r="S2362">
            <v>0</v>
          </cell>
          <cell r="V2362">
            <v>2.1563221255405415E-3</v>
          </cell>
        </row>
        <row r="2363">
          <cell r="E2363" t="str">
            <v/>
          </cell>
          <cell r="F2363" t="str">
            <v/>
          </cell>
          <cell r="G2363">
            <v>0</v>
          </cell>
          <cell r="H2363">
            <v>0</v>
          </cell>
          <cell r="I2363">
            <v>0</v>
          </cell>
          <cell r="J2363">
            <v>0</v>
          </cell>
          <cell r="N2363">
            <v>0</v>
          </cell>
          <cell r="O2363" t="str">
            <v>Fundir</v>
          </cell>
          <cell r="S2363">
            <v>0</v>
          </cell>
          <cell r="V2363">
            <v>0</v>
          </cell>
        </row>
        <row r="2364">
          <cell r="E2364" t="str">
            <v/>
          </cell>
          <cell r="F2364" t="str">
            <v/>
          </cell>
          <cell r="G2364">
            <v>0</v>
          </cell>
          <cell r="H2364">
            <v>0</v>
          </cell>
          <cell r="I2364">
            <v>0</v>
          </cell>
          <cell r="J2364">
            <v>0</v>
          </cell>
          <cell r="N2364">
            <v>0</v>
          </cell>
          <cell r="S2364">
            <v>0</v>
          </cell>
          <cell r="V2364">
            <v>0</v>
          </cell>
        </row>
        <row r="2365">
          <cell r="E2365" t="str">
            <v/>
          </cell>
          <cell r="F2365" t="str">
            <v/>
          </cell>
          <cell r="G2365">
            <v>0</v>
          </cell>
          <cell r="H2365">
            <v>0</v>
          </cell>
          <cell r="I2365">
            <v>0</v>
          </cell>
          <cell r="J2365">
            <v>0</v>
          </cell>
          <cell r="N2365">
            <v>0</v>
          </cell>
          <cell r="S2365">
            <v>0</v>
          </cell>
          <cell r="V2365">
            <v>0</v>
          </cell>
        </row>
        <row r="2366">
          <cell r="E2366" t="str">
            <v/>
          </cell>
          <cell r="F2366" t="str">
            <v/>
          </cell>
          <cell r="G2366">
            <v>0</v>
          </cell>
          <cell r="H2366">
            <v>0</v>
          </cell>
          <cell r="I2366">
            <v>0</v>
          </cell>
          <cell r="J2366">
            <v>0</v>
          </cell>
          <cell r="N2366">
            <v>0</v>
          </cell>
          <cell r="P2366">
            <v>0</v>
          </cell>
          <cell r="S2366">
            <v>0</v>
          </cell>
          <cell r="V2366">
            <v>0</v>
          </cell>
        </row>
        <row r="2367">
          <cell r="E2367" t="str">
            <v/>
          </cell>
          <cell r="F2367" t="str">
            <v/>
          </cell>
          <cell r="G2367">
            <v>0</v>
          </cell>
          <cell r="H2367">
            <v>0</v>
          </cell>
          <cell r="I2367">
            <v>0</v>
          </cell>
          <cell r="J2367">
            <v>0</v>
          </cell>
          <cell r="N2367">
            <v>0</v>
          </cell>
          <cell r="O2367" t="str">
            <v>Proteger área</v>
          </cell>
          <cell r="S2367">
            <v>0</v>
          </cell>
          <cell r="V2367">
            <v>0</v>
          </cell>
        </row>
        <row r="2368">
          <cell r="E2368" t="str">
            <v/>
          </cell>
          <cell r="F2368" t="str">
            <v/>
          </cell>
          <cell r="G2368">
            <v>0</v>
          </cell>
          <cell r="H2368">
            <v>0</v>
          </cell>
          <cell r="I2368">
            <v>0</v>
          </cell>
          <cell r="J2368">
            <v>0</v>
          </cell>
          <cell r="N2368">
            <v>0</v>
          </cell>
          <cell r="O2368" t="str">
            <v>Replantear</v>
          </cell>
          <cell r="S2368">
            <v>0</v>
          </cell>
          <cell r="V2368">
            <v>0</v>
          </cell>
        </row>
        <row r="2369">
          <cell r="B2369">
            <v>102.2</v>
          </cell>
          <cell r="D2369">
            <v>288</v>
          </cell>
          <cell r="E2369" t="str">
            <v>Instaladores</v>
          </cell>
          <cell r="F2369" t="str">
            <v>hr</v>
          </cell>
          <cell r="G2369">
            <v>288</v>
          </cell>
          <cell r="H2369">
            <v>4375</v>
          </cell>
          <cell r="I2369">
            <v>1260000</v>
          </cell>
          <cell r="J2369">
            <v>1.7969351046171179E-3</v>
          </cell>
          <cell r="M2369" t="str">
            <v>0  Gl/hr</v>
          </cell>
          <cell r="N2369">
            <v>288</v>
          </cell>
          <cell r="O2369" t="str">
            <v>Trasportar equipo, mats</v>
          </cell>
          <cell r="S2369">
            <v>0</v>
          </cell>
          <cell r="V2369">
            <v>1.7969351046171179E-3</v>
          </cell>
        </row>
        <row r="2370">
          <cell r="B2370">
            <v>100.4</v>
          </cell>
          <cell r="D2370">
            <v>288</v>
          </cell>
          <cell r="E2370" t="str">
            <v>Ayudantes Instalación</v>
          </cell>
          <cell r="F2370" t="str">
            <v>hr</v>
          </cell>
          <cell r="G2370">
            <v>288</v>
          </cell>
          <cell r="H2370">
            <v>2500</v>
          </cell>
          <cell r="I2370">
            <v>720000</v>
          </cell>
          <cell r="J2370">
            <v>1.0268200597812103E-3</v>
          </cell>
          <cell r="M2370" t="str">
            <v>0  Gl/hr</v>
          </cell>
          <cell r="N2370">
            <v>288</v>
          </cell>
          <cell r="O2370" t="str">
            <v>Armar andamio</v>
          </cell>
          <cell r="S2370">
            <v>0</v>
          </cell>
          <cell r="V2370">
            <v>1.0268200597812103E-3</v>
          </cell>
        </row>
        <row r="2371">
          <cell r="E2371" t="str">
            <v/>
          </cell>
          <cell r="F2371" t="str">
            <v/>
          </cell>
          <cell r="G2371">
            <v>0</v>
          </cell>
          <cell r="H2371">
            <v>0</v>
          </cell>
          <cell r="I2371">
            <v>0</v>
          </cell>
          <cell r="J2371">
            <v>0</v>
          </cell>
          <cell r="M2371">
            <v>0</v>
          </cell>
          <cell r="N2371">
            <v>0</v>
          </cell>
          <cell r="O2371" t="str">
            <v>Obra previa adic.</v>
          </cell>
          <cell r="S2371">
            <v>0</v>
          </cell>
          <cell r="V2371">
            <v>0</v>
          </cell>
        </row>
        <row r="2372">
          <cell r="E2372" t="str">
            <v/>
          </cell>
          <cell r="F2372" t="str">
            <v/>
          </cell>
          <cell r="G2372">
            <v>0</v>
          </cell>
          <cell r="H2372">
            <v>0</v>
          </cell>
          <cell r="I2372">
            <v>0</v>
          </cell>
          <cell r="J2372">
            <v>0</v>
          </cell>
          <cell r="M2372">
            <v>0</v>
          </cell>
          <cell r="N2372">
            <v>0</v>
          </cell>
          <cell r="O2372" t="str">
            <v>Mezclar</v>
          </cell>
          <cell r="S2372">
            <v>0</v>
          </cell>
          <cell r="V2372">
            <v>0</v>
          </cell>
        </row>
        <row r="2373">
          <cell r="E2373" t="str">
            <v/>
          </cell>
          <cell r="F2373" t="str">
            <v/>
          </cell>
          <cell r="G2373">
            <v>0</v>
          </cell>
          <cell r="H2373">
            <v>0</v>
          </cell>
          <cell r="I2373">
            <v>0</v>
          </cell>
          <cell r="J2373">
            <v>0</v>
          </cell>
          <cell r="M2373">
            <v>0</v>
          </cell>
          <cell r="N2373">
            <v>0</v>
          </cell>
          <cell r="O2373" t="str">
            <v>Desencofrar</v>
          </cell>
          <cell r="S2373">
            <v>0</v>
          </cell>
          <cell r="V2373">
            <v>0</v>
          </cell>
        </row>
        <row r="2374">
          <cell r="E2374" t="str">
            <v/>
          </cell>
          <cell r="F2374" t="str">
            <v/>
          </cell>
          <cell r="G2374">
            <v>0</v>
          </cell>
          <cell r="H2374">
            <v>0</v>
          </cell>
          <cell r="I2374">
            <v>0</v>
          </cell>
          <cell r="J2374">
            <v>0</v>
          </cell>
          <cell r="M2374">
            <v>0</v>
          </cell>
          <cell r="N2374">
            <v>0</v>
          </cell>
          <cell r="O2374" t="str">
            <v>Curar</v>
          </cell>
          <cell r="S2374">
            <v>0</v>
          </cell>
          <cell r="V2374">
            <v>0</v>
          </cell>
        </row>
        <row r="2375">
          <cell r="B2375">
            <v>1.4</v>
          </cell>
          <cell r="D2375">
            <v>5</v>
          </cell>
          <cell r="E2375" t="str">
            <v>APU Equipo y herramienta de taller</v>
          </cell>
          <cell r="F2375" t="str">
            <v>Hr</v>
          </cell>
          <cell r="G2375">
            <v>5</v>
          </cell>
          <cell r="H2375">
            <v>65145</v>
          </cell>
          <cell r="I2375">
            <v>325725</v>
          </cell>
          <cell r="J2375">
            <v>4.6452911662810375E-4</v>
          </cell>
          <cell r="M2375" t="str">
            <v>0,2  Gl/Hr</v>
          </cell>
          <cell r="N2375">
            <v>5</v>
          </cell>
          <cell r="O2375" t="str">
            <v>Desarmar andamio</v>
          </cell>
          <cell r="S2375">
            <v>0</v>
          </cell>
          <cell r="V2375">
            <v>4.6452911662810375E-4</v>
          </cell>
        </row>
        <row r="2376">
          <cell r="E2376" t="str">
            <v/>
          </cell>
          <cell r="F2376" t="str">
            <v/>
          </cell>
          <cell r="G2376">
            <v>0</v>
          </cell>
          <cell r="H2376">
            <v>0</v>
          </cell>
          <cell r="I2376">
            <v>0</v>
          </cell>
          <cell r="J2376">
            <v>0</v>
          </cell>
          <cell r="M2376">
            <v>0</v>
          </cell>
          <cell r="N2376">
            <v>0</v>
          </cell>
          <cell r="O2376" t="str">
            <v xml:space="preserve">Regresar </v>
          </cell>
          <cell r="S2376">
            <v>0</v>
          </cell>
          <cell r="V2376">
            <v>0</v>
          </cell>
        </row>
        <row r="2377">
          <cell r="E2377" t="str">
            <v/>
          </cell>
          <cell r="F2377" t="str">
            <v/>
          </cell>
          <cell r="G2377">
            <v>0</v>
          </cell>
          <cell r="H2377">
            <v>0</v>
          </cell>
          <cell r="I2377">
            <v>0</v>
          </cell>
          <cell r="J2377">
            <v>0</v>
          </cell>
          <cell r="M2377">
            <v>0</v>
          </cell>
          <cell r="N2377">
            <v>0</v>
          </cell>
          <cell r="O2377" t="str">
            <v>Cargar+retirar sobrante y equipo</v>
          </cell>
          <cell r="S2377">
            <v>0</v>
          </cell>
          <cell r="V2377">
            <v>0</v>
          </cell>
        </row>
        <row r="2378">
          <cell r="E2378" t="str">
            <v/>
          </cell>
          <cell r="F2378" t="str">
            <v/>
          </cell>
          <cell r="G2378">
            <v>0</v>
          </cell>
          <cell r="H2378">
            <v>0</v>
          </cell>
          <cell r="I2378">
            <v>0</v>
          </cell>
          <cell r="J2378">
            <v>0</v>
          </cell>
          <cell r="M2378">
            <v>0</v>
          </cell>
          <cell r="N2378">
            <v>0</v>
          </cell>
          <cell r="O2378" t="str">
            <v>Asear área</v>
          </cell>
          <cell r="S2378">
            <v>0</v>
          </cell>
          <cell r="V2378">
            <v>0</v>
          </cell>
        </row>
        <row r="2379">
          <cell r="E2379" t="str">
            <v/>
          </cell>
          <cell r="F2379" t="str">
            <v/>
          </cell>
          <cell r="G2379">
            <v>0</v>
          </cell>
          <cell r="H2379">
            <v>0</v>
          </cell>
          <cell r="I2379">
            <v>0</v>
          </cell>
          <cell r="J2379">
            <v>0</v>
          </cell>
          <cell r="N2379">
            <v>0</v>
          </cell>
          <cell r="S2379">
            <v>0</v>
          </cell>
          <cell r="V2379">
            <v>0</v>
          </cell>
        </row>
        <row r="2380">
          <cell r="E2380" t="str">
            <v/>
          </cell>
          <cell r="F2380" t="str">
            <v/>
          </cell>
          <cell r="G2380">
            <v>0</v>
          </cell>
          <cell r="H2380">
            <v>0</v>
          </cell>
          <cell r="I2380">
            <v>0</v>
          </cell>
          <cell r="J2380">
            <v>0</v>
          </cell>
          <cell r="N2380">
            <v>0</v>
          </cell>
          <cell r="S2380">
            <v>0</v>
          </cell>
          <cell r="V2380">
            <v>0</v>
          </cell>
        </row>
        <row r="2381">
          <cell r="E2381" t="str">
            <v/>
          </cell>
          <cell r="F2381">
            <v>0</v>
          </cell>
          <cell r="G2381">
            <v>0</v>
          </cell>
          <cell r="H2381">
            <v>0</v>
          </cell>
          <cell r="I2381">
            <v>0</v>
          </cell>
          <cell r="J2381">
            <v>0</v>
          </cell>
          <cell r="N2381">
            <v>0</v>
          </cell>
          <cell r="S2381">
            <v>0</v>
          </cell>
          <cell r="V2381">
            <v>0</v>
          </cell>
        </row>
        <row r="2382">
          <cell r="E2382" t="str">
            <v/>
          </cell>
          <cell r="F2382">
            <v>0</v>
          </cell>
          <cell r="G2382">
            <v>0</v>
          </cell>
          <cell r="H2382">
            <v>0</v>
          </cell>
          <cell r="I2382">
            <v>0</v>
          </cell>
          <cell r="J2382">
            <v>0</v>
          </cell>
          <cell r="N2382">
            <v>0</v>
          </cell>
          <cell r="S2382">
            <v>0</v>
          </cell>
          <cell r="V2382">
            <v>0</v>
          </cell>
        </row>
        <row r="2383">
          <cell r="E2383" t="str">
            <v/>
          </cell>
          <cell r="F2383">
            <v>0</v>
          </cell>
          <cell r="G2383">
            <v>0</v>
          </cell>
          <cell r="H2383">
            <v>0</v>
          </cell>
          <cell r="I2383">
            <v>0</v>
          </cell>
          <cell r="J2383">
            <v>0</v>
          </cell>
          <cell r="N2383">
            <v>0</v>
          </cell>
          <cell r="S2383">
            <v>0</v>
          </cell>
          <cell r="V2383">
            <v>0</v>
          </cell>
        </row>
        <row r="2384">
          <cell r="E2384" t="str">
            <v/>
          </cell>
          <cell r="F2384">
            <v>0</v>
          </cell>
          <cell r="G2384">
            <v>0</v>
          </cell>
          <cell r="H2384">
            <v>0</v>
          </cell>
          <cell r="I2384">
            <v>0</v>
          </cell>
          <cell r="J2384">
            <v>0</v>
          </cell>
          <cell r="N2384">
            <v>0</v>
          </cell>
          <cell r="S2384">
            <v>0</v>
          </cell>
          <cell r="V2384">
            <v>0</v>
          </cell>
        </row>
        <row r="2385">
          <cell r="E2385" t="str">
            <v/>
          </cell>
          <cell r="F2385">
            <v>0</v>
          </cell>
          <cell r="G2385">
            <v>0</v>
          </cell>
          <cell r="H2385">
            <v>0</v>
          </cell>
          <cell r="I2385">
            <v>0</v>
          </cell>
          <cell r="J2385">
            <v>0</v>
          </cell>
          <cell r="N2385">
            <v>0</v>
          </cell>
          <cell r="S2385">
            <v>0</v>
          </cell>
          <cell r="V2385">
            <v>0</v>
          </cell>
        </row>
        <row r="2386">
          <cell r="E2386">
            <v>0</v>
          </cell>
          <cell r="I2386">
            <v>0</v>
          </cell>
          <cell r="J2386">
            <v>0</v>
          </cell>
          <cell r="O2386" t="str">
            <v>Con estos hombres se hace</v>
          </cell>
          <cell r="P2386" t="str">
            <v>DD Oficial</v>
          </cell>
          <cell r="Q2386" t="str">
            <v>DD Ayudante</v>
          </cell>
          <cell r="R2386" t="str">
            <v>DD Operarios</v>
          </cell>
          <cell r="S2386" t="str">
            <v>REND.TAREA Un / Jnl</v>
          </cell>
          <cell r="T2386" t="str">
            <v>Para un Total de</v>
          </cell>
          <cell r="U2386" t="str">
            <v>La actividad Dura</v>
          </cell>
          <cell r="V2386">
            <v>0</v>
          </cell>
        </row>
        <row r="2387">
          <cell r="B2387" t="str">
            <v>A-1,37</v>
          </cell>
          <cell r="D2387">
            <v>4</v>
          </cell>
          <cell r="E2387" t="str">
            <v>Apertura de compuertas piso madera</v>
          </cell>
          <cell r="F2387" t="str">
            <v>Un</v>
          </cell>
          <cell r="G2387">
            <v>4</v>
          </cell>
          <cell r="H2387">
            <v>103570</v>
          </cell>
          <cell r="I2387">
            <v>414280</v>
          </cell>
          <cell r="J2387">
            <v>5.9082085328633301E-4</v>
          </cell>
          <cell r="K2387">
            <v>1</v>
          </cell>
          <cell r="L2387">
            <v>103570</v>
          </cell>
          <cell r="O2387" t="b">
            <v>0</v>
          </cell>
          <cell r="P2387">
            <v>0</v>
          </cell>
          <cell r="Q2387">
            <v>0</v>
          </cell>
          <cell r="R2387">
            <v>0</v>
          </cell>
          <cell r="S2387">
            <v>0</v>
          </cell>
          <cell r="T2387">
            <v>0</v>
          </cell>
          <cell r="U2387" t="e">
            <v>#DIV/0!</v>
          </cell>
          <cell r="V2387">
            <v>0</v>
          </cell>
          <cell r="W2387">
            <v>16000</v>
          </cell>
          <cell r="X2387">
            <v>55000</v>
          </cell>
          <cell r="Y2387">
            <v>32572.5</v>
          </cell>
          <cell r="Z2387">
            <v>0</v>
          </cell>
          <cell r="AA2387">
            <v>0</v>
          </cell>
          <cell r="AB2387">
            <v>1</v>
          </cell>
        </row>
        <row r="2388">
          <cell r="B2388">
            <v>204.1</v>
          </cell>
          <cell r="D2388">
            <v>2</v>
          </cell>
          <cell r="E2388" t="str">
            <v>Bisagras para compuertas piso</v>
          </cell>
          <cell r="F2388" t="str">
            <v>Un</v>
          </cell>
          <cell r="G2388">
            <v>2</v>
          </cell>
          <cell r="H2388">
            <v>8000</v>
          </cell>
          <cell r="I2388">
            <v>16000</v>
          </cell>
          <cell r="J2388">
            <v>2.2818223550693562E-5</v>
          </cell>
          <cell r="N2388">
            <v>8</v>
          </cell>
          <cell r="O2388" t="str">
            <v>Figurar y amarrar hierro</v>
          </cell>
          <cell r="S2388">
            <v>0</v>
          </cell>
          <cell r="T2388" t="str">
            <v>Jnl hombre</v>
          </cell>
          <cell r="U2388" t="str">
            <v>Dias</v>
          </cell>
          <cell r="V2388">
            <v>9.1272894202774248E-5</v>
          </cell>
        </row>
        <row r="2389">
          <cell r="E2389" t="str">
            <v/>
          </cell>
          <cell r="F2389" t="str">
            <v/>
          </cell>
          <cell r="G2389">
            <v>0</v>
          </cell>
          <cell r="H2389">
            <v>0</v>
          </cell>
          <cell r="I2389">
            <v>0</v>
          </cell>
          <cell r="J2389">
            <v>0</v>
          </cell>
          <cell r="N2389">
            <v>0</v>
          </cell>
          <cell r="O2389" t="str">
            <v>Encofrar</v>
          </cell>
          <cell r="S2389">
            <v>0</v>
          </cell>
          <cell r="V2389">
            <v>0</v>
          </cell>
        </row>
        <row r="2390">
          <cell r="E2390" t="str">
            <v/>
          </cell>
          <cell r="F2390" t="str">
            <v/>
          </cell>
          <cell r="G2390">
            <v>0</v>
          </cell>
          <cell r="H2390">
            <v>0</v>
          </cell>
          <cell r="I2390">
            <v>0</v>
          </cell>
          <cell r="J2390">
            <v>0</v>
          </cell>
          <cell r="N2390">
            <v>0</v>
          </cell>
          <cell r="O2390" t="str">
            <v>Fundir</v>
          </cell>
          <cell r="S2390">
            <v>0</v>
          </cell>
          <cell r="V2390">
            <v>0</v>
          </cell>
        </row>
        <row r="2391">
          <cell r="E2391" t="str">
            <v/>
          </cell>
          <cell r="F2391" t="str">
            <v/>
          </cell>
          <cell r="G2391">
            <v>0</v>
          </cell>
          <cell r="H2391">
            <v>0</v>
          </cell>
          <cell r="I2391">
            <v>0</v>
          </cell>
          <cell r="J2391">
            <v>0</v>
          </cell>
          <cell r="N2391">
            <v>0</v>
          </cell>
          <cell r="S2391">
            <v>0</v>
          </cell>
          <cell r="V2391">
            <v>0</v>
          </cell>
        </row>
        <row r="2392">
          <cell r="E2392" t="str">
            <v/>
          </cell>
          <cell r="F2392" t="str">
            <v/>
          </cell>
          <cell r="G2392">
            <v>0</v>
          </cell>
          <cell r="H2392">
            <v>0</v>
          </cell>
          <cell r="I2392">
            <v>0</v>
          </cell>
          <cell r="J2392">
            <v>0</v>
          </cell>
          <cell r="N2392">
            <v>0</v>
          </cell>
          <cell r="S2392">
            <v>0</v>
          </cell>
          <cell r="V2392">
            <v>0</v>
          </cell>
        </row>
        <row r="2393">
          <cell r="E2393" t="str">
            <v/>
          </cell>
          <cell r="F2393" t="str">
            <v/>
          </cell>
          <cell r="G2393">
            <v>0</v>
          </cell>
          <cell r="H2393">
            <v>0</v>
          </cell>
          <cell r="I2393">
            <v>0</v>
          </cell>
          <cell r="J2393">
            <v>0</v>
          </cell>
          <cell r="N2393">
            <v>0</v>
          </cell>
          <cell r="P2393">
            <v>0</v>
          </cell>
          <cell r="S2393">
            <v>0</v>
          </cell>
          <cell r="V2393">
            <v>0</v>
          </cell>
        </row>
        <row r="2394">
          <cell r="E2394" t="str">
            <v/>
          </cell>
          <cell r="F2394" t="str">
            <v/>
          </cell>
          <cell r="G2394">
            <v>0</v>
          </cell>
          <cell r="H2394">
            <v>0</v>
          </cell>
          <cell r="I2394">
            <v>0</v>
          </cell>
          <cell r="J2394">
            <v>0</v>
          </cell>
          <cell r="N2394">
            <v>0</v>
          </cell>
          <cell r="O2394" t="str">
            <v>Proteger área</v>
          </cell>
          <cell r="S2394">
            <v>0</v>
          </cell>
          <cell r="V2394">
            <v>0</v>
          </cell>
        </row>
        <row r="2395">
          <cell r="E2395" t="str">
            <v/>
          </cell>
          <cell r="F2395" t="str">
            <v/>
          </cell>
          <cell r="G2395">
            <v>0</v>
          </cell>
          <cell r="H2395">
            <v>0</v>
          </cell>
          <cell r="I2395">
            <v>0</v>
          </cell>
          <cell r="J2395">
            <v>0</v>
          </cell>
          <cell r="N2395">
            <v>0</v>
          </cell>
          <cell r="O2395" t="str">
            <v>Replantear</v>
          </cell>
          <cell r="S2395">
            <v>0</v>
          </cell>
          <cell r="V2395">
            <v>0</v>
          </cell>
        </row>
        <row r="2396">
          <cell r="B2396">
            <v>102.2</v>
          </cell>
          <cell r="C2396">
            <v>32</v>
          </cell>
          <cell r="E2396" t="str">
            <v>Instaladores</v>
          </cell>
          <cell r="F2396" t="str">
            <v>hr</v>
          </cell>
          <cell r="G2396">
            <v>8</v>
          </cell>
          <cell r="H2396">
            <v>4375</v>
          </cell>
          <cell r="I2396">
            <v>35000</v>
          </cell>
          <cell r="J2396">
            <v>4.9914864017142165E-5</v>
          </cell>
          <cell r="M2396" t="str">
            <v>0,13  Un/hr</v>
          </cell>
          <cell r="N2396">
            <v>32</v>
          </cell>
          <cell r="O2396" t="str">
            <v>Trasportar equipo, mats</v>
          </cell>
          <cell r="S2396">
            <v>0</v>
          </cell>
          <cell r="V2396">
            <v>1.9965945606856866E-4</v>
          </cell>
        </row>
        <row r="2397">
          <cell r="B2397">
            <v>100.4</v>
          </cell>
          <cell r="C2397">
            <v>32</v>
          </cell>
          <cell r="E2397" t="str">
            <v>Ayudantes Instalación</v>
          </cell>
          <cell r="F2397" t="str">
            <v>hr</v>
          </cell>
          <cell r="G2397">
            <v>8</v>
          </cell>
          <cell r="H2397">
            <v>2500</v>
          </cell>
          <cell r="I2397">
            <v>20000</v>
          </cell>
          <cell r="J2397">
            <v>2.852277943836695E-5</v>
          </cell>
          <cell r="M2397" t="str">
            <v>0,13  Un/hr</v>
          </cell>
          <cell r="N2397">
            <v>32</v>
          </cell>
          <cell r="O2397" t="str">
            <v>Armar andamio</v>
          </cell>
          <cell r="S2397">
            <v>0</v>
          </cell>
          <cell r="V2397">
            <v>1.140911177534678E-4</v>
          </cell>
        </row>
        <row r="2398">
          <cell r="E2398" t="str">
            <v/>
          </cell>
          <cell r="F2398" t="str">
            <v/>
          </cell>
          <cell r="G2398">
            <v>0</v>
          </cell>
          <cell r="H2398">
            <v>0</v>
          </cell>
          <cell r="I2398">
            <v>0</v>
          </cell>
          <cell r="J2398">
            <v>0</v>
          </cell>
          <cell r="M2398">
            <v>0</v>
          </cell>
          <cell r="N2398">
            <v>0</v>
          </cell>
          <cell r="O2398" t="str">
            <v>Obra previa adic.</v>
          </cell>
          <cell r="S2398">
            <v>0</v>
          </cell>
          <cell r="V2398">
            <v>0</v>
          </cell>
        </row>
        <row r="2399">
          <cell r="E2399" t="str">
            <v/>
          </cell>
          <cell r="F2399" t="str">
            <v/>
          </cell>
          <cell r="G2399">
            <v>0</v>
          </cell>
          <cell r="H2399">
            <v>0</v>
          </cell>
          <cell r="I2399">
            <v>0</v>
          </cell>
          <cell r="J2399">
            <v>0</v>
          </cell>
          <cell r="M2399">
            <v>0</v>
          </cell>
          <cell r="N2399">
            <v>0</v>
          </cell>
          <cell r="O2399" t="str">
            <v>Mezclar</v>
          </cell>
          <cell r="S2399">
            <v>0</v>
          </cell>
          <cell r="V2399">
            <v>0</v>
          </cell>
        </row>
        <row r="2400">
          <cell r="E2400" t="str">
            <v/>
          </cell>
          <cell r="F2400" t="str">
            <v/>
          </cell>
          <cell r="G2400">
            <v>0</v>
          </cell>
          <cell r="H2400">
            <v>0</v>
          </cell>
          <cell r="I2400">
            <v>0</v>
          </cell>
          <cell r="J2400">
            <v>0</v>
          </cell>
          <cell r="M2400">
            <v>0</v>
          </cell>
          <cell r="N2400">
            <v>0</v>
          </cell>
          <cell r="O2400" t="str">
            <v>Desencofrar</v>
          </cell>
          <cell r="S2400">
            <v>0</v>
          </cell>
          <cell r="V2400">
            <v>0</v>
          </cell>
        </row>
        <row r="2401">
          <cell r="E2401" t="str">
            <v/>
          </cell>
          <cell r="F2401" t="str">
            <v/>
          </cell>
          <cell r="G2401">
            <v>0</v>
          </cell>
          <cell r="H2401">
            <v>0</v>
          </cell>
          <cell r="I2401">
            <v>0</v>
          </cell>
          <cell r="J2401">
            <v>0</v>
          </cell>
          <cell r="M2401">
            <v>0</v>
          </cell>
          <cell r="N2401">
            <v>0</v>
          </cell>
          <cell r="O2401" t="str">
            <v>Curar</v>
          </cell>
          <cell r="S2401">
            <v>0</v>
          </cell>
          <cell r="V2401">
            <v>0</v>
          </cell>
        </row>
        <row r="2402">
          <cell r="B2402">
            <v>1.4</v>
          </cell>
          <cell r="C2402">
            <v>2</v>
          </cell>
          <cell r="E2402" t="str">
            <v>APU Equipo y herramienta de taller</v>
          </cell>
          <cell r="F2402" t="str">
            <v>Hr</v>
          </cell>
          <cell r="G2402">
            <v>0.5</v>
          </cell>
          <cell r="H2402">
            <v>65145</v>
          </cell>
          <cell r="I2402">
            <v>32572.5</v>
          </cell>
          <cell r="J2402">
            <v>4.6452911662810376E-5</v>
          </cell>
          <cell r="M2402" t="str">
            <v>2  Un/Hr</v>
          </cell>
          <cell r="N2402">
            <v>2</v>
          </cell>
          <cell r="O2402" t="str">
            <v>Desarmar andamio</v>
          </cell>
          <cell r="S2402">
            <v>0</v>
          </cell>
          <cell r="V2402">
            <v>1.8581164665124151E-4</v>
          </cell>
        </row>
        <row r="2403">
          <cell r="E2403" t="str">
            <v/>
          </cell>
          <cell r="F2403" t="str">
            <v/>
          </cell>
          <cell r="G2403">
            <v>0</v>
          </cell>
          <cell r="H2403">
            <v>0</v>
          </cell>
          <cell r="I2403">
            <v>0</v>
          </cell>
          <cell r="J2403">
            <v>0</v>
          </cell>
          <cell r="M2403">
            <v>0</v>
          </cell>
          <cell r="N2403">
            <v>0</v>
          </cell>
          <cell r="O2403" t="str">
            <v xml:space="preserve">Regresar </v>
          </cell>
          <cell r="S2403">
            <v>0</v>
          </cell>
          <cell r="V2403">
            <v>0</v>
          </cell>
        </row>
        <row r="2404">
          <cell r="E2404" t="str">
            <v/>
          </cell>
          <cell r="F2404" t="str">
            <v/>
          </cell>
          <cell r="G2404">
            <v>0</v>
          </cell>
          <cell r="H2404">
            <v>0</v>
          </cell>
          <cell r="I2404">
            <v>0</v>
          </cell>
          <cell r="J2404">
            <v>0</v>
          </cell>
          <cell r="M2404">
            <v>0</v>
          </cell>
          <cell r="N2404">
            <v>0</v>
          </cell>
          <cell r="O2404" t="str">
            <v>Cargar+retirar sobrante y equipo</v>
          </cell>
          <cell r="S2404">
            <v>0</v>
          </cell>
          <cell r="V2404">
            <v>0</v>
          </cell>
        </row>
        <row r="2405">
          <cell r="E2405" t="str">
            <v/>
          </cell>
          <cell r="F2405" t="str">
            <v/>
          </cell>
          <cell r="G2405">
            <v>0</v>
          </cell>
          <cell r="H2405">
            <v>0</v>
          </cell>
          <cell r="I2405">
            <v>0</v>
          </cell>
          <cell r="J2405">
            <v>0</v>
          </cell>
          <cell r="M2405">
            <v>0</v>
          </cell>
          <cell r="N2405">
            <v>0</v>
          </cell>
          <cell r="O2405" t="str">
            <v>Asear área</v>
          </cell>
          <cell r="S2405">
            <v>0</v>
          </cell>
          <cell r="V2405">
            <v>0</v>
          </cell>
        </row>
        <row r="2406">
          <cell r="E2406" t="str">
            <v/>
          </cell>
          <cell r="F2406" t="str">
            <v/>
          </cell>
          <cell r="G2406">
            <v>0</v>
          </cell>
          <cell r="H2406">
            <v>0</v>
          </cell>
          <cell r="I2406">
            <v>0</v>
          </cell>
          <cell r="J2406">
            <v>0</v>
          </cell>
          <cell r="N2406">
            <v>0</v>
          </cell>
          <cell r="S2406">
            <v>0</v>
          </cell>
          <cell r="V2406">
            <v>0</v>
          </cell>
        </row>
        <row r="2407">
          <cell r="E2407" t="str">
            <v/>
          </cell>
          <cell r="F2407" t="str">
            <v/>
          </cell>
          <cell r="G2407">
            <v>0</v>
          </cell>
          <cell r="H2407">
            <v>0</v>
          </cell>
          <cell r="I2407">
            <v>0</v>
          </cell>
          <cell r="J2407">
            <v>0</v>
          </cell>
          <cell r="N2407">
            <v>0</v>
          </cell>
          <cell r="S2407">
            <v>0</v>
          </cell>
          <cell r="V2407">
            <v>0</v>
          </cell>
        </row>
        <row r="2408">
          <cell r="E2408" t="str">
            <v/>
          </cell>
          <cell r="F2408">
            <v>0</v>
          </cell>
          <cell r="G2408">
            <v>0</v>
          </cell>
          <cell r="H2408">
            <v>0</v>
          </cell>
          <cell r="I2408">
            <v>0</v>
          </cell>
          <cell r="J2408">
            <v>0</v>
          </cell>
          <cell r="N2408">
            <v>0</v>
          </cell>
          <cell r="S2408">
            <v>0</v>
          </cell>
          <cell r="V2408">
            <v>0</v>
          </cell>
        </row>
        <row r="2409">
          <cell r="E2409" t="str">
            <v/>
          </cell>
          <cell r="F2409">
            <v>0</v>
          </cell>
          <cell r="G2409">
            <v>0</v>
          </cell>
          <cell r="H2409">
            <v>0</v>
          </cell>
          <cell r="I2409">
            <v>0</v>
          </cell>
          <cell r="J2409">
            <v>0</v>
          </cell>
          <cell r="N2409">
            <v>0</v>
          </cell>
          <cell r="S2409">
            <v>0</v>
          </cell>
          <cell r="V2409">
            <v>0</v>
          </cell>
        </row>
        <row r="2410">
          <cell r="E2410" t="str">
            <v/>
          </cell>
          <cell r="F2410">
            <v>0</v>
          </cell>
          <cell r="G2410">
            <v>0</v>
          </cell>
          <cell r="H2410">
            <v>0</v>
          </cell>
          <cell r="I2410">
            <v>0</v>
          </cell>
          <cell r="J2410">
            <v>0</v>
          </cell>
          <cell r="N2410">
            <v>0</v>
          </cell>
          <cell r="S2410">
            <v>0</v>
          </cell>
          <cell r="V2410">
            <v>0</v>
          </cell>
        </row>
        <row r="2411">
          <cell r="E2411" t="str">
            <v/>
          </cell>
          <cell r="F2411">
            <v>0</v>
          </cell>
          <cell r="G2411">
            <v>0</v>
          </cell>
          <cell r="H2411">
            <v>0</v>
          </cell>
          <cell r="I2411">
            <v>0</v>
          </cell>
          <cell r="J2411">
            <v>0</v>
          </cell>
          <cell r="N2411">
            <v>0</v>
          </cell>
          <cell r="S2411">
            <v>0</v>
          </cell>
          <cell r="V2411">
            <v>0</v>
          </cell>
        </row>
        <row r="2412">
          <cell r="E2412" t="str">
            <v/>
          </cell>
          <cell r="F2412">
            <v>0</v>
          </cell>
          <cell r="G2412">
            <v>0</v>
          </cell>
          <cell r="H2412">
            <v>0</v>
          </cell>
          <cell r="I2412">
            <v>0</v>
          </cell>
          <cell r="J2412">
            <v>0</v>
          </cell>
          <cell r="N2412">
            <v>0</v>
          </cell>
          <cell r="S2412">
            <v>0</v>
          </cell>
          <cell r="V2412">
            <v>0</v>
          </cell>
        </row>
        <row r="2413">
          <cell r="E2413">
            <v>0</v>
          </cell>
          <cell r="I2413">
            <v>0</v>
          </cell>
          <cell r="J2413">
            <v>0</v>
          </cell>
          <cell r="O2413" t="str">
            <v>Con estos hombres se hace</v>
          </cell>
          <cell r="P2413" t="str">
            <v>DD Oficial</v>
          </cell>
          <cell r="Q2413" t="str">
            <v>DD Ayudante</v>
          </cell>
          <cell r="R2413" t="str">
            <v>DD Operarios</v>
          </cell>
          <cell r="S2413" t="str">
            <v>REND.TAREA 0 / Jnl</v>
          </cell>
          <cell r="T2413" t="str">
            <v>Para un Total de</v>
          </cell>
          <cell r="U2413" t="str">
            <v>La actividad Dura</v>
          </cell>
          <cell r="V2413">
            <v>0</v>
          </cell>
        </row>
        <row r="2414">
          <cell r="D2414">
            <v>0</v>
          </cell>
          <cell r="E2414">
            <v>0</v>
          </cell>
          <cell r="F2414">
            <v>0</v>
          </cell>
          <cell r="G2414">
            <v>0</v>
          </cell>
          <cell r="H2414">
            <v>0</v>
          </cell>
          <cell r="I2414">
            <v>0</v>
          </cell>
          <cell r="J2414">
            <v>0</v>
          </cell>
          <cell r="K2414">
            <v>1</v>
          </cell>
          <cell r="L2414">
            <v>0</v>
          </cell>
          <cell r="O2414">
            <v>0</v>
          </cell>
          <cell r="P2414">
            <v>0</v>
          </cell>
          <cell r="Q2414">
            <v>0</v>
          </cell>
          <cell r="R2414">
            <v>0</v>
          </cell>
          <cell r="S2414">
            <v>0</v>
          </cell>
          <cell r="T2414">
            <v>0</v>
          </cell>
          <cell r="U2414" t="e">
            <v>#DIV/0!</v>
          </cell>
          <cell r="V2414">
            <v>0</v>
          </cell>
          <cell r="W2414">
            <v>0</v>
          </cell>
          <cell r="X2414">
            <v>0</v>
          </cell>
          <cell r="Y2414">
            <v>0</v>
          </cell>
          <cell r="Z2414">
            <v>0</v>
          </cell>
          <cell r="AA2414">
            <v>0</v>
          </cell>
          <cell r="AB2414">
            <v>1</v>
          </cell>
        </row>
        <row r="2415">
          <cell r="E2415" t="str">
            <v/>
          </cell>
          <cell r="F2415" t="str">
            <v/>
          </cell>
          <cell r="G2415">
            <v>0</v>
          </cell>
          <cell r="H2415">
            <v>0</v>
          </cell>
          <cell r="I2415">
            <v>0</v>
          </cell>
          <cell r="J2415">
            <v>0</v>
          </cell>
          <cell r="N2415">
            <v>0</v>
          </cell>
          <cell r="O2415" t="str">
            <v>Figurar y amarrar hierro</v>
          </cell>
          <cell r="S2415">
            <v>0</v>
          </cell>
          <cell r="T2415" t="str">
            <v>Jnl hombre</v>
          </cell>
          <cell r="U2415" t="str">
            <v>Dias</v>
          </cell>
          <cell r="V2415">
            <v>0</v>
          </cell>
        </row>
        <row r="2416">
          <cell r="E2416" t="str">
            <v/>
          </cell>
          <cell r="F2416" t="str">
            <v/>
          </cell>
          <cell r="G2416">
            <v>0</v>
          </cell>
          <cell r="H2416">
            <v>0</v>
          </cell>
          <cell r="I2416">
            <v>0</v>
          </cell>
          <cell r="J2416">
            <v>0</v>
          </cell>
          <cell r="N2416">
            <v>0</v>
          </cell>
          <cell r="O2416" t="str">
            <v>Encofrar</v>
          </cell>
          <cell r="S2416">
            <v>0</v>
          </cell>
          <cell r="V2416">
            <v>0</v>
          </cell>
        </row>
        <row r="2417">
          <cell r="E2417" t="str">
            <v/>
          </cell>
          <cell r="F2417" t="str">
            <v/>
          </cell>
          <cell r="G2417">
            <v>0</v>
          </cell>
          <cell r="H2417">
            <v>0</v>
          </cell>
          <cell r="I2417">
            <v>0</v>
          </cell>
          <cell r="J2417">
            <v>0</v>
          </cell>
          <cell r="N2417">
            <v>0</v>
          </cell>
          <cell r="O2417" t="str">
            <v>Fundir</v>
          </cell>
          <cell r="S2417">
            <v>0</v>
          </cell>
          <cell r="V2417">
            <v>0</v>
          </cell>
        </row>
        <row r="2418">
          <cell r="E2418" t="str">
            <v/>
          </cell>
          <cell r="F2418" t="str">
            <v/>
          </cell>
          <cell r="G2418">
            <v>0</v>
          </cell>
          <cell r="H2418">
            <v>0</v>
          </cell>
          <cell r="I2418">
            <v>0</v>
          </cell>
          <cell r="J2418">
            <v>0</v>
          </cell>
          <cell r="N2418">
            <v>0</v>
          </cell>
          <cell r="S2418">
            <v>0</v>
          </cell>
          <cell r="V2418">
            <v>0</v>
          </cell>
        </row>
        <row r="2419">
          <cell r="E2419" t="str">
            <v/>
          </cell>
          <cell r="F2419" t="str">
            <v/>
          </cell>
          <cell r="G2419">
            <v>0</v>
          </cell>
          <cell r="H2419">
            <v>0</v>
          </cell>
          <cell r="I2419">
            <v>0</v>
          </cell>
          <cell r="J2419">
            <v>0</v>
          </cell>
          <cell r="N2419">
            <v>0</v>
          </cell>
          <cell r="S2419">
            <v>0</v>
          </cell>
          <cell r="V2419">
            <v>0</v>
          </cell>
        </row>
        <row r="2420">
          <cell r="E2420" t="str">
            <v/>
          </cell>
          <cell r="F2420" t="str">
            <v/>
          </cell>
          <cell r="G2420">
            <v>0</v>
          </cell>
          <cell r="H2420">
            <v>0</v>
          </cell>
          <cell r="I2420">
            <v>0</v>
          </cell>
          <cell r="J2420">
            <v>0</v>
          </cell>
          <cell r="N2420">
            <v>0</v>
          </cell>
          <cell r="P2420">
            <v>0</v>
          </cell>
          <cell r="S2420">
            <v>0</v>
          </cell>
          <cell r="V2420">
            <v>0</v>
          </cell>
        </row>
        <row r="2421">
          <cell r="E2421" t="str">
            <v/>
          </cell>
          <cell r="F2421" t="str">
            <v/>
          </cell>
          <cell r="G2421">
            <v>0</v>
          </cell>
          <cell r="H2421">
            <v>0</v>
          </cell>
          <cell r="I2421">
            <v>0</v>
          </cell>
          <cell r="J2421">
            <v>0</v>
          </cell>
          <cell r="N2421">
            <v>0</v>
          </cell>
          <cell r="O2421" t="str">
            <v>Proteger área</v>
          </cell>
          <cell r="S2421">
            <v>0</v>
          </cell>
          <cell r="V2421">
            <v>0</v>
          </cell>
        </row>
        <row r="2422">
          <cell r="E2422" t="str">
            <v/>
          </cell>
          <cell r="F2422" t="str">
            <v/>
          </cell>
          <cell r="G2422">
            <v>0</v>
          </cell>
          <cell r="H2422">
            <v>0</v>
          </cell>
          <cell r="I2422">
            <v>0</v>
          </cell>
          <cell r="J2422">
            <v>0</v>
          </cell>
          <cell r="N2422">
            <v>0</v>
          </cell>
          <cell r="O2422" t="str">
            <v>Replantear</v>
          </cell>
          <cell r="S2422">
            <v>0</v>
          </cell>
          <cell r="V2422">
            <v>0</v>
          </cell>
        </row>
        <row r="2423">
          <cell r="E2423" t="str">
            <v/>
          </cell>
          <cell r="F2423" t="str">
            <v/>
          </cell>
          <cell r="G2423">
            <v>0</v>
          </cell>
          <cell r="H2423">
            <v>0</v>
          </cell>
          <cell r="I2423">
            <v>0</v>
          </cell>
          <cell r="J2423">
            <v>0</v>
          </cell>
          <cell r="M2423">
            <v>0</v>
          </cell>
          <cell r="N2423">
            <v>0</v>
          </cell>
          <cell r="O2423" t="str">
            <v>Trasportar equipo, mats</v>
          </cell>
          <cell r="S2423">
            <v>0</v>
          </cell>
          <cell r="V2423">
            <v>0</v>
          </cell>
        </row>
        <row r="2424">
          <cell r="E2424" t="str">
            <v/>
          </cell>
          <cell r="F2424" t="str">
            <v/>
          </cell>
          <cell r="G2424">
            <v>0</v>
          </cell>
          <cell r="H2424">
            <v>0</v>
          </cell>
          <cell r="I2424">
            <v>0</v>
          </cell>
          <cell r="J2424">
            <v>0</v>
          </cell>
          <cell r="M2424">
            <v>0</v>
          </cell>
          <cell r="N2424">
            <v>0</v>
          </cell>
          <cell r="O2424" t="str">
            <v>Armar andamio</v>
          </cell>
          <cell r="S2424">
            <v>0</v>
          </cell>
          <cell r="V2424">
            <v>0</v>
          </cell>
        </row>
        <row r="2425">
          <cell r="E2425" t="str">
            <v/>
          </cell>
          <cell r="F2425" t="str">
            <v/>
          </cell>
          <cell r="G2425">
            <v>0</v>
          </cell>
          <cell r="H2425">
            <v>0</v>
          </cell>
          <cell r="I2425">
            <v>0</v>
          </cell>
          <cell r="J2425">
            <v>0</v>
          </cell>
          <cell r="M2425">
            <v>0</v>
          </cell>
          <cell r="N2425">
            <v>0</v>
          </cell>
          <cell r="O2425" t="str">
            <v>Obra previa adic.</v>
          </cell>
          <cell r="S2425">
            <v>0</v>
          </cell>
          <cell r="V2425">
            <v>0</v>
          </cell>
        </row>
        <row r="2426">
          <cell r="E2426" t="str">
            <v/>
          </cell>
          <cell r="F2426" t="str">
            <v/>
          </cell>
          <cell r="G2426">
            <v>0</v>
          </cell>
          <cell r="H2426">
            <v>0</v>
          </cell>
          <cell r="I2426">
            <v>0</v>
          </cell>
          <cell r="J2426">
            <v>0</v>
          </cell>
          <cell r="M2426">
            <v>0</v>
          </cell>
          <cell r="N2426">
            <v>0</v>
          </cell>
          <cell r="O2426" t="str">
            <v>Mezclar</v>
          </cell>
          <cell r="S2426">
            <v>0</v>
          </cell>
          <cell r="V2426">
            <v>0</v>
          </cell>
        </row>
        <row r="2427">
          <cell r="E2427" t="str">
            <v/>
          </cell>
          <cell r="F2427" t="str">
            <v/>
          </cell>
          <cell r="G2427">
            <v>0</v>
          </cell>
          <cell r="H2427">
            <v>0</v>
          </cell>
          <cell r="I2427">
            <v>0</v>
          </cell>
          <cell r="J2427">
            <v>0</v>
          </cell>
          <cell r="M2427">
            <v>0</v>
          </cell>
          <cell r="N2427">
            <v>0</v>
          </cell>
          <cell r="O2427" t="str">
            <v>Desencofrar</v>
          </cell>
          <cell r="S2427">
            <v>0</v>
          </cell>
          <cell r="V2427">
            <v>0</v>
          </cell>
        </row>
        <row r="2428">
          <cell r="E2428" t="str">
            <v/>
          </cell>
          <cell r="F2428" t="str">
            <v/>
          </cell>
          <cell r="G2428">
            <v>0</v>
          </cell>
          <cell r="H2428">
            <v>0</v>
          </cell>
          <cell r="I2428">
            <v>0</v>
          </cell>
          <cell r="J2428">
            <v>0</v>
          </cell>
          <cell r="M2428">
            <v>0</v>
          </cell>
          <cell r="N2428">
            <v>0</v>
          </cell>
          <cell r="O2428" t="str">
            <v>Curar</v>
          </cell>
          <cell r="S2428">
            <v>0</v>
          </cell>
          <cell r="V2428">
            <v>0</v>
          </cell>
        </row>
        <row r="2429">
          <cell r="E2429" t="str">
            <v/>
          </cell>
          <cell r="F2429" t="str">
            <v/>
          </cell>
          <cell r="G2429">
            <v>0</v>
          </cell>
          <cell r="H2429">
            <v>0</v>
          </cell>
          <cell r="I2429">
            <v>0</v>
          </cell>
          <cell r="J2429">
            <v>0</v>
          </cell>
          <cell r="M2429">
            <v>0</v>
          </cell>
          <cell r="N2429">
            <v>0</v>
          </cell>
          <cell r="O2429" t="str">
            <v>Desarmar andamio</v>
          </cell>
          <cell r="S2429">
            <v>0</v>
          </cell>
          <cell r="V2429">
            <v>0</v>
          </cell>
        </row>
        <row r="2430">
          <cell r="E2430" t="str">
            <v/>
          </cell>
          <cell r="F2430" t="str">
            <v/>
          </cell>
          <cell r="G2430">
            <v>0</v>
          </cell>
          <cell r="H2430">
            <v>0</v>
          </cell>
          <cell r="I2430">
            <v>0</v>
          </cell>
          <cell r="J2430">
            <v>0</v>
          </cell>
          <cell r="M2430">
            <v>0</v>
          </cell>
          <cell r="N2430">
            <v>0</v>
          </cell>
          <cell r="O2430" t="str">
            <v xml:space="preserve">Regresar </v>
          </cell>
          <cell r="S2430">
            <v>0</v>
          </cell>
          <cell r="V2430">
            <v>0</v>
          </cell>
        </row>
        <row r="2431">
          <cell r="E2431" t="str">
            <v/>
          </cell>
          <cell r="F2431" t="str">
            <v/>
          </cell>
          <cell r="G2431">
            <v>0</v>
          </cell>
          <cell r="H2431">
            <v>0</v>
          </cell>
          <cell r="I2431">
            <v>0</v>
          </cell>
          <cell r="J2431">
            <v>0</v>
          </cell>
          <cell r="M2431">
            <v>0</v>
          </cell>
          <cell r="N2431">
            <v>0</v>
          </cell>
          <cell r="O2431" t="str">
            <v>Cargar+retirar sobrante y equipo</v>
          </cell>
          <cell r="S2431">
            <v>0</v>
          </cell>
          <cell r="V2431">
            <v>0</v>
          </cell>
        </row>
        <row r="2432">
          <cell r="E2432" t="str">
            <v/>
          </cell>
          <cell r="F2432" t="str">
            <v/>
          </cell>
          <cell r="G2432">
            <v>0</v>
          </cell>
          <cell r="H2432">
            <v>0</v>
          </cell>
          <cell r="I2432">
            <v>0</v>
          </cell>
          <cell r="J2432">
            <v>0</v>
          </cell>
          <cell r="M2432">
            <v>0</v>
          </cell>
          <cell r="N2432">
            <v>0</v>
          </cell>
          <cell r="O2432" t="str">
            <v>Asear área</v>
          </cell>
          <cell r="S2432">
            <v>0</v>
          </cell>
          <cell r="V2432">
            <v>0</v>
          </cell>
        </row>
        <row r="2433">
          <cell r="E2433" t="str">
            <v/>
          </cell>
          <cell r="F2433" t="str">
            <v/>
          </cell>
          <cell r="G2433">
            <v>0</v>
          </cell>
          <cell r="H2433">
            <v>0</v>
          </cell>
          <cell r="I2433">
            <v>0</v>
          </cell>
          <cell r="J2433">
            <v>0</v>
          </cell>
          <cell r="N2433">
            <v>0</v>
          </cell>
          <cell r="S2433">
            <v>0</v>
          </cell>
          <cell r="V2433">
            <v>0</v>
          </cell>
        </row>
        <row r="2434">
          <cell r="E2434" t="str">
            <v/>
          </cell>
          <cell r="F2434" t="str">
            <v/>
          </cell>
          <cell r="G2434">
            <v>0</v>
          </cell>
          <cell r="H2434">
            <v>0</v>
          </cell>
          <cell r="I2434">
            <v>0</v>
          </cell>
          <cell r="J2434">
            <v>0</v>
          </cell>
          <cell r="N2434">
            <v>0</v>
          </cell>
          <cell r="S2434">
            <v>0</v>
          </cell>
          <cell r="V2434">
            <v>0</v>
          </cell>
        </row>
        <row r="2435">
          <cell r="E2435" t="str">
            <v/>
          </cell>
          <cell r="F2435">
            <v>0</v>
          </cell>
          <cell r="G2435">
            <v>0</v>
          </cell>
          <cell r="H2435">
            <v>0</v>
          </cell>
          <cell r="I2435">
            <v>0</v>
          </cell>
          <cell r="J2435">
            <v>0</v>
          </cell>
          <cell r="N2435">
            <v>0</v>
          </cell>
          <cell r="S2435">
            <v>0</v>
          </cell>
          <cell r="V2435">
            <v>0</v>
          </cell>
        </row>
        <row r="2436">
          <cell r="E2436" t="str">
            <v/>
          </cell>
          <cell r="F2436">
            <v>0</v>
          </cell>
          <cell r="G2436">
            <v>0</v>
          </cell>
          <cell r="H2436">
            <v>0</v>
          </cell>
          <cell r="I2436">
            <v>0</v>
          </cell>
          <cell r="J2436">
            <v>0</v>
          </cell>
          <cell r="N2436">
            <v>0</v>
          </cell>
          <cell r="S2436">
            <v>0</v>
          </cell>
          <cell r="V2436">
            <v>0</v>
          </cell>
        </row>
        <row r="2437">
          <cell r="E2437" t="str">
            <v/>
          </cell>
          <cell r="F2437">
            <v>0</v>
          </cell>
          <cell r="G2437">
            <v>0</v>
          </cell>
          <cell r="H2437">
            <v>0</v>
          </cell>
          <cell r="I2437">
            <v>0</v>
          </cell>
          <cell r="J2437">
            <v>0</v>
          </cell>
          <cell r="N2437">
            <v>0</v>
          </cell>
          <cell r="S2437">
            <v>0</v>
          </cell>
          <cell r="V2437">
            <v>0</v>
          </cell>
        </row>
        <row r="2438">
          <cell r="E2438" t="str">
            <v/>
          </cell>
          <cell r="F2438">
            <v>0</v>
          </cell>
          <cell r="G2438">
            <v>0</v>
          </cell>
          <cell r="H2438">
            <v>0</v>
          </cell>
          <cell r="I2438">
            <v>0</v>
          </cell>
          <cell r="J2438">
            <v>0</v>
          </cell>
          <cell r="N2438">
            <v>0</v>
          </cell>
          <cell r="S2438">
            <v>0</v>
          </cell>
          <cell r="V2438">
            <v>0</v>
          </cell>
        </row>
        <row r="2439">
          <cell r="E2439" t="str">
            <v/>
          </cell>
          <cell r="F2439">
            <v>0</v>
          </cell>
          <cell r="G2439">
            <v>0</v>
          </cell>
          <cell r="H2439">
            <v>0</v>
          </cell>
          <cell r="I2439">
            <v>0</v>
          </cell>
          <cell r="J2439">
            <v>0</v>
          </cell>
          <cell r="N2439">
            <v>0</v>
          </cell>
          <cell r="S2439">
            <v>0</v>
          </cell>
          <cell r="V2439">
            <v>0</v>
          </cell>
        </row>
        <row r="2440">
          <cell r="E2440">
            <v>0</v>
          </cell>
          <cell r="I2440">
            <v>0</v>
          </cell>
          <cell r="J2440">
            <v>0</v>
          </cell>
          <cell r="O2440" t="str">
            <v>Con estos hombres se hace</v>
          </cell>
          <cell r="P2440" t="str">
            <v>DD Oficial</v>
          </cell>
          <cell r="Q2440" t="str">
            <v>DD Ayudante</v>
          </cell>
          <cell r="R2440" t="str">
            <v>DD Operarios</v>
          </cell>
          <cell r="S2440" t="str">
            <v>REND.TAREA 0 / Jnl</v>
          </cell>
          <cell r="T2440" t="str">
            <v>Para un Total de</v>
          </cell>
          <cell r="U2440" t="str">
            <v>La actividad Dura</v>
          </cell>
          <cell r="V2440">
            <v>0</v>
          </cell>
        </row>
        <row r="2441">
          <cell r="B2441" t="str">
            <v>A-1,39</v>
          </cell>
          <cell r="D2441">
            <v>0</v>
          </cell>
          <cell r="E2441">
            <v>0</v>
          </cell>
          <cell r="F2441">
            <v>0</v>
          </cell>
          <cell r="G2441">
            <v>0</v>
          </cell>
          <cell r="H2441">
            <v>0</v>
          </cell>
          <cell r="I2441">
            <v>0</v>
          </cell>
          <cell r="J2441">
            <v>0</v>
          </cell>
          <cell r="K2441">
            <v>1</v>
          </cell>
          <cell r="L2441">
            <v>0</v>
          </cell>
          <cell r="O2441" t="b">
            <v>0</v>
          </cell>
          <cell r="P2441">
            <v>0</v>
          </cell>
          <cell r="Q2441">
            <v>0</v>
          </cell>
          <cell r="R2441">
            <v>0</v>
          </cell>
          <cell r="S2441">
            <v>0</v>
          </cell>
          <cell r="T2441">
            <v>0</v>
          </cell>
          <cell r="U2441" t="e">
            <v>#DIV/0!</v>
          </cell>
          <cell r="V2441">
            <v>0</v>
          </cell>
          <cell r="W2441">
            <v>0</v>
          </cell>
          <cell r="X2441">
            <v>0</v>
          </cell>
          <cell r="Y2441">
            <v>0</v>
          </cell>
          <cell r="Z2441">
            <v>0</v>
          </cell>
          <cell r="AA2441">
            <v>0</v>
          </cell>
          <cell r="AB2441">
            <v>1</v>
          </cell>
        </row>
        <row r="2442">
          <cell r="B2442">
            <v>102.6</v>
          </cell>
          <cell r="D2442">
            <v>1.1000000000000001</v>
          </cell>
          <cell r="E2442" t="str">
            <v>Machimbre Guaymaro</v>
          </cell>
          <cell r="F2442" t="str">
            <v>M2</v>
          </cell>
          <cell r="G2442">
            <v>0</v>
          </cell>
          <cell r="H2442">
            <v>48000</v>
          </cell>
          <cell r="I2442">
            <v>0</v>
          </cell>
          <cell r="J2442">
            <v>0</v>
          </cell>
          <cell r="N2442">
            <v>0</v>
          </cell>
          <cell r="O2442" t="str">
            <v>Figurar y amarrar hierro</v>
          </cell>
          <cell r="S2442">
            <v>0</v>
          </cell>
          <cell r="T2442" t="str">
            <v>Jnl hombre</v>
          </cell>
          <cell r="U2442" t="str">
            <v>Dias</v>
          </cell>
          <cell r="V2442">
            <v>0</v>
          </cell>
        </row>
        <row r="2443">
          <cell r="E2443" t="str">
            <v/>
          </cell>
          <cell r="F2443" t="str">
            <v/>
          </cell>
          <cell r="G2443">
            <v>0</v>
          </cell>
          <cell r="H2443">
            <v>0</v>
          </cell>
          <cell r="I2443">
            <v>0</v>
          </cell>
          <cell r="J2443">
            <v>0</v>
          </cell>
          <cell r="N2443">
            <v>0</v>
          </cell>
          <cell r="O2443" t="str">
            <v>Encofrar</v>
          </cell>
          <cell r="S2443">
            <v>0</v>
          </cell>
          <cell r="V2443">
            <v>0</v>
          </cell>
        </row>
        <row r="2444">
          <cell r="B2444">
            <v>103</v>
          </cell>
          <cell r="D2444">
            <v>0.06</v>
          </cell>
          <cell r="E2444" t="str">
            <v>Pegante de alta adherencia</v>
          </cell>
          <cell r="F2444" t="str">
            <v>caneca</v>
          </cell>
          <cell r="G2444">
            <v>0</v>
          </cell>
          <cell r="H2444">
            <v>173000</v>
          </cell>
          <cell r="I2444">
            <v>0</v>
          </cell>
          <cell r="J2444">
            <v>0</v>
          </cell>
          <cell r="N2444">
            <v>0</v>
          </cell>
          <cell r="O2444" t="str">
            <v>Fundir</v>
          </cell>
          <cell r="S2444">
            <v>0</v>
          </cell>
          <cell r="V2444">
            <v>0</v>
          </cell>
        </row>
        <row r="2445">
          <cell r="B2445">
            <v>105</v>
          </cell>
          <cell r="D2445">
            <v>0.37400000000000005</v>
          </cell>
          <cell r="E2445" t="str">
            <v xml:space="preserve">Triplex de 15mm </v>
          </cell>
          <cell r="F2445" t="str">
            <v>lamina</v>
          </cell>
          <cell r="G2445">
            <v>0</v>
          </cell>
          <cell r="H2445">
            <v>77200</v>
          </cell>
          <cell r="I2445">
            <v>0</v>
          </cell>
          <cell r="J2445">
            <v>0</v>
          </cell>
          <cell r="N2445">
            <v>0</v>
          </cell>
          <cell r="S2445">
            <v>0</v>
          </cell>
          <cell r="V2445">
            <v>0</v>
          </cell>
        </row>
        <row r="2446">
          <cell r="B2446">
            <v>102.3</v>
          </cell>
          <cell r="D2446">
            <v>6</v>
          </cell>
          <cell r="E2446" t="str">
            <v>Lija</v>
          </cell>
          <cell r="F2446" t="str">
            <v>Pliego</v>
          </cell>
          <cell r="G2446">
            <v>0</v>
          </cell>
          <cell r="H2446">
            <v>1000</v>
          </cell>
          <cell r="I2446">
            <v>0</v>
          </cell>
          <cell r="J2446">
            <v>0</v>
          </cell>
          <cell r="N2446">
            <v>0</v>
          </cell>
          <cell r="S2446">
            <v>0</v>
          </cell>
          <cell r="V2446">
            <v>0</v>
          </cell>
        </row>
        <row r="2447">
          <cell r="B2447">
            <v>103.9</v>
          </cell>
          <cell r="D2447">
            <v>0.2</v>
          </cell>
          <cell r="E2447" t="str">
            <v>Sellador Laca</v>
          </cell>
          <cell r="F2447" t="str">
            <v>GALON</v>
          </cell>
          <cell r="G2447">
            <v>0</v>
          </cell>
          <cell r="H2447">
            <v>37900</v>
          </cell>
          <cell r="I2447">
            <v>0</v>
          </cell>
          <cell r="J2447">
            <v>0</v>
          </cell>
          <cell r="N2447">
            <v>0</v>
          </cell>
          <cell r="P2447">
            <v>0</v>
          </cell>
          <cell r="S2447">
            <v>0</v>
          </cell>
          <cell r="V2447">
            <v>0</v>
          </cell>
        </row>
        <row r="2448">
          <cell r="B2448">
            <v>104.6</v>
          </cell>
          <cell r="D2448">
            <v>1</v>
          </cell>
          <cell r="E2448" t="str">
            <v>Tornillos</v>
          </cell>
          <cell r="F2448" t="str">
            <v>GLOBAL</v>
          </cell>
          <cell r="G2448">
            <v>0</v>
          </cell>
          <cell r="H2448">
            <v>1000</v>
          </cell>
          <cell r="I2448">
            <v>0</v>
          </cell>
          <cell r="J2448">
            <v>0</v>
          </cell>
          <cell r="N2448">
            <v>0</v>
          </cell>
          <cell r="O2448" t="str">
            <v>Proteger área</v>
          </cell>
          <cell r="S2448">
            <v>0</v>
          </cell>
          <cell r="V2448">
            <v>0</v>
          </cell>
        </row>
        <row r="2449">
          <cell r="E2449" t="str">
            <v/>
          </cell>
          <cell r="F2449" t="str">
            <v/>
          </cell>
          <cell r="G2449">
            <v>0</v>
          </cell>
          <cell r="H2449">
            <v>0</v>
          </cell>
          <cell r="I2449">
            <v>0</v>
          </cell>
          <cell r="J2449">
            <v>0</v>
          </cell>
          <cell r="N2449">
            <v>0</v>
          </cell>
          <cell r="O2449" t="str">
            <v>Replantear</v>
          </cell>
          <cell r="S2449">
            <v>0</v>
          </cell>
          <cell r="V2449">
            <v>0</v>
          </cell>
        </row>
        <row r="2450">
          <cell r="B2450">
            <v>100.6</v>
          </cell>
          <cell r="D2450">
            <v>1.5</v>
          </cell>
          <cell r="E2450" t="str">
            <v>Carpinteros</v>
          </cell>
          <cell r="F2450" t="str">
            <v>hr</v>
          </cell>
          <cell r="G2450">
            <v>0</v>
          </cell>
          <cell r="H2450">
            <v>4375</v>
          </cell>
          <cell r="I2450">
            <v>0</v>
          </cell>
          <cell r="J2450">
            <v>0</v>
          </cell>
          <cell r="M2450">
            <v>0</v>
          </cell>
          <cell r="N2450">
            <v>0</v>
          </cell>
          <cell r="O2450" t="str">
            <v>Trasportar equipo, mats</v>
          </cell>
          <cell r="S2450">
            <v>0</v>
          </cell>
          <cell r="V2450">
            <v>0</v>
          </cell>
        </row>
        <row r="2451">
          <cell r="B2451">
            <v>100.3</v>
          </cell>
          <cell r="D2451">
            <v>2</v>
          </cell>
          <cell r="E2451" t="str">
            <v>Ayudantes avanzados</v>
          </cell>
          <cell r="F2451" t="str">
            <v>hr</v>
          </cell>
          <cell r="G2451">
            <v>0</v>
          </cell>
          <cell r="H2451">
            <v>2500</v>
          </cell>
          <cell r="I2451">
            <v>0</v>
          </cell>
          <cell r="J2451">
            <v>0</v>
          </cell>
          <cell r="M2451">
            <v>0</v>
          </cell>
          <cell r="N2451">
            <v>0</v>
          </cell>
          <cell r="O2451" t="str">
            <v>Armar andamio</v>
          </cell>
          <cell r="S2451">
            <v>0</v>
          </cell>
          <cell r="V2451">
            <v>0</v>
          </cell>
        </row>
        <row r="2452">
          <cell r="B2452">
            <v>102.5</v>
          </cell>
          <cell r="E2452" t="str">
            <v>Lijadores</v>
          </cell>
          <cell r="F2452" t="str">
            <v>hr</v>
          </cell>
          <cell r="G2452">
            <v>0</v>
          </cell>
          <cell r="H2452">
            <v>2500</v>
          </cell>
          <cell r="I2452">
            <v>0</v>
          </cell>
          <cell r="J2452">
            <v>0</v>
          </cell>
          <cell r="M2452">
            <v>0</v>
          </cell>
          <cell r="N2452">
            <v>0</v>
          </cell>
          <cell r="O2452" t="str">
            <v>Obra previa adic.</v>
          </cell>
          <cell r="S2452">
            <v>0</v>
          </cell>
          <cell r="V2452">
            <v>0</v>
          </cell>
        </row>
        <row r="2453">
          <cell r="B2453">
            <v>102.2</v>
          </cell>
          <cell r="D2453">
            <v>2.5</v>
          </cell>
          <cell r="E2453" t="str">
            <v>Instaladores</v>
          </cell>
          <cell r="F2453" t="str">
            <v>hr</v>
          </cell>
          <cell r="G2453">
            <v>0</v>
          </cell>
          <cell r="H2453">
            <v>4375</v>
          </cell>
          <cell r="I2453">
            <v>0</v>
          </cell>
          <cell r="J2453">
            <v>0</v>
          </cell>
          <cell r="M2453">
            <v>0</v>
          </cell>
          <cell r="N2453">
            <v>0</v>
          </cell>
          <cell r="O2453" t="str">
            <v>Mezclar</v>
          </cell>
          <cell r="S2453">
            <v>0</v>
          </cell>
          <cell r="V2453">
            <v>0</v>
          </cell>
        </row>
        <row r="2454">
          <cell r="B2454">
            <v>100.4</v>
          </cell>
          <cell r="D2454">
            <v>2.5</v>
          </cell>
          <cell r="E2454" t="str">
            <v>Ayudantes Instalación</v>
          </cell>
          <cell r="F2454" t="str">
            <v>hr</v>
          </cell>
          <cell r="G2454">
            <v>0</v>
          </cell>
          <cell r="H2454">
            <v>2500</v>
          </cell>
          <cell r="I2454">
            <v>0</v>
          </cell>
          <cell r="J2454">
            <v>0</v>
          </cell>
          <cell r="M2454">
            <v>0</v>
          </cell>
          <cell r="N2454">
            <v>0</v>
          </cell>
          <cell r="O2454" t="str">
            <v>Desencofrar</v>
          </cell>
          <cell r="S2454">
            <v>0</v>
          </cell>
          <cell r="V2454">
            <v>0</v>
          </cell>
        </row>
        <row r="2455">
          <cell r="E2455" t="str">
            <v/>
          </cell>
          <cell r="F2455" t="str">
            <v/>
          </cell>
          <cell r="G2455">
            <v>0</v>
          </cell>
          <cell r="H2455">
            <v>0</v>
          </cell>
          <cell r="I2455">
            <v>0</v>
          </cell>
          <cell r="J2455">
            <v>0</v>
          </cell>
          <cell r="M2455">
            <v>0</v>
          </cell>
          <cell r="N2455">
            <v>0</v>
          </cell>
          <cell r="O2455" t="str">
            <v>Curar</v>
          </cell>
          <cell r="S2455">
            <v>0</v>
          </cell>
          <cell r="V2455">
            <v>0</v>
          </cell>
        </row>
        <row r="2456">
          <cell r="B2456">
            <v>1.4</v>
          </cell>
          <cell r="D2456">
            <v>0.62629518765830072</v>
          </cell>
          <cell r="E2456" t="str">
            <v>APU Equipo y herramienta de taller</v>
          </cell>
          <cell r="F2456" t="str">
            <v>Hr</v>
          </cell>
          <cell r="G2456">
            <v>0</v>
          </cell>
          <cell r="H2456">
            <v>65145</v>
          </cell>
          <cell r="I2456">
            <v>0</v>
          </cell>
          <cell r="J2456">
            <v>0</v>
          </cell>
          <cell r="M2456">
            <v>0</v>
          </cell>
          <cell r="N2456">
            <v>0</v>
          </cell>
          <cell r="O2456" t="str">
            <v>Desarmar andamio</v>
          </cell>
          <cell r="S2456">
            <v>0</v>
          </cell>
          <cell r="V2456">
            <v>0</v>
          </cell>
        </row>
        <row r="2457">
          <cell r="E2457" t="str">
            <v/>
          </cell>
          <cell r="F2457" t="str">
            <v/>
          </cell>
          <cell r="G2457">
            <v>0</v>
          </cell>
          <cell r="H2457">
            <v>0</v>
          </cell>
          <cell r="I2457">
            <v>0</v>
          </cell>
          <cell r="J2457">
            <v>0</v>
          </cell>
          <cell r="M2457">
            <v>0</v>
          </cell>
          <cell r="N2457">
            <v>0</v>
          </cell>
          <cell r="O2457" t="str">
            <v xml:space="preserve">Regresar </v>
          </cell>
          <cell r="S2457">
            <v>0</v>
          </cell>
          <cell r="V2457">
            <v>0</v>
          </cell>
        </row>
        <row r="2458">
          <cell r="E2458" t="str">
            <v/>
          </cell>
          <cell r="F2458" t="str">
            <v/>
          </cell>
          <cell r="G2458">
            <v>0</v>
          </cell>
          <cell r="H2458">
            <v>0</v>
          </cell>
          <cell r="I2458">
            <v>0</v>
          </cell>
          <cell r="J2458">
            <v>0</v>
          </cell>
          <cell r="M2458">
            <v>0</v>
          </cell>
          <cell r="N2458">
            <v>0</v>
          </cell>
          <cell r="O2458" t="str">
            <v>Cargar+retirar sobrante y equipo</v>
          </cell>
          <cell r="S2458">
            <v>0</v>
          </cell>
          <cell r="V2458">
            <v>0</v>
          </cell>
        </row>
        <row r="2459">
          <cell r="E2459" t="str">
            <v/>
          </cell>
          <cell r="F2459" t="str">
            <v/>
          </cell>
          <cell r="G2459">
            <v>0</v>
          </cell>
          <cell r="H2459">
            <v>0</v>
          </cell>
          <cell r="I2459">
            <v>0</v>
          </cell>
          <cell r="J2459">
            <v>0</v>
          </cell>
          <cell r="M2459">
            <v>0</v>
          </cell>
          <cell r="N2459">
            <v>0</v>
          </cell>
          <cell r="O2459" t="str">
            <v>Asear área</v>
          </cell>
          <cell r="S2459">
            <v>0</v>
          </cell>
          <cell r="V2459">
            <v>0</v>
          </cell>
        </row>
        <row r="2460">
          <cell r="E2460" t="str">
            <v/>
          </cell>
          <cell r="F2460" t="str">
            <v/>
          </cell>
          <cell r="G2460">
            <v>0</v>
          </cell>
          <cell r="H2460">
            <v>0</v>
          </cell>
          <cell r="I2460">
            <v>0</v>
          </cell>
          <cell r="J2460">
            <v>0</v>
          </cell>
          <cell r="N2460">
            <v>0</v>
          </cell>
          <cell r="S2460">
            <v>0</v>
          </cell>
          <cell r="V2460">
            <v>0</v>
          </cell>
        </row>
        <row r="2461">
          <cell r="E2461" t="str">
            <v/>
          </cell>
          <cell r="F2461" t="str">
            <v/>
          </cell>
          <cell r="G2461">
            <v>0</v>
          </cell>
          <cell r="H2461">
            <v>0</v>
          </cell>
          <cell r="I2461">
            <v>0</v>
          </cell>
          <cell r="J2461">
            <v>0</v>
          </cell>
          <cell r="N2461">
            <v>0</v>
          </cell>
          <cell r="S2461">
            <v>0</v>
          </cell>
          <cell r="V2461">
            <v>0</v>
          </cell>
        </row>
        <row r="2462">
          <cell r="E2462" t="str">
            <v/>
          </cell>
          <cell r="F2462">
            <v>0</v>
          </cell>
          <cell r="G2462">
            <v>0</v>
          </cell>
          <cell r="H2462">
            <v>0</v>
          </cell>
          <cell r="I2462">
            <v>0</v>
          </cell>
          <cell r="J2462">
            <v>0</v>
          </cell>
          <cell r="N2462">
            <v>0</v>
          </cell>
          <cell r="S2462">
            <v>0</v>
          </cell>
          <cell r="V2462">
            <v>0</v>
          </cell>
        </row>
        <row r="2463">
          <cell r="E2463" t="str">
            <v/>
          </cell>
          <cell r="F2463">
            <v>0</v>
          </cell>
          <cell r="G2463">
            <v>0</v>
          </cell>
          <cell r="H2463">
            <v>0</v>
          </cell>
          <cell r="I2463">
            <v>0</v>
          </cell>
          <cell r="J2463">
            <v>0</v>
          </cell>
          <cell r="N2463">
            <v>0</v>
          </cell>
          <cell r="S2463">
            <v>0</v>
          </cell>
          <cell r="V2463">
            <v>0</v>
          </cell>
        </row>
        <row r="2464">
          <cell r="E2464" t="str">
            <v/>
          </cell>
          <cell r="F2464">
            <v>0</v>
          </cell>
          <cell r="G2464">
            <v>0</v>
          </cell>
          <cell r="H2464">
            <v>0</v>
          </cell>
          <cell r="I2464">
            <v>0</v>
          </cell>
          <cell r="J2464">
            <v>0</v>
          </cell>
          <cell r="N2464">
            <v>0</v>
          </cell>
          <cell r="S2464">
            <v>0</v>
          </cell>
          <cell r="V2464">
            <v>0</v>
          </cell>
        </row>
        <row r="2465">
          <cell r="E2465" t="str">
            <v/>
          </cell>
          <cell r="F2465">
            <v>0</v>
          </cell>
          <cell r="G2465">
            <v>0</v>
          </cell>
          <cell r="H2465">
            <v>0</v>
          </cell>
          <cell r="I2465">
            <v>0</v>
          </cell>
          <cell r="J2465">
            <v>0</v>
          </cell>
          <cell r="N2465">
            <v>0</v>
          </cell>
          <cell r="S2465">
            <v>0</v>
          </cell>
          <cell r="V2465">
            <v>0</v>
          </cell>
        </row>
        <row r="2466">
          <cell r="E2466" t="str">
            <v/>
          </cell>
          <cell r="F2466">
            <v>0</v>
          </cell>
          <cell r="G2466">
            <v>0</v>
          </cell>
          <cell r="H2466">
            <v>0</v>
          </cell>
          <cell r="I2466">
            <v>0</v>
          </cell>
          <cell r="J2466">
            <v>0</v>
          </cell>
          <cell r="N2466">
            <v>0</v>
          </cell>
          <cell r="S2466">
            <v>0</v>
          </cell>
          <cell r="V2466">
            <v>0</v>
          </cell>
        </row>
        <row r="2467">
          <cell r="E2467">
            <v>0</v>
          </cell>
          <cell r="I2467">
            <v>0</v>
          </cell>
          <cell r="J2467">
            <v>0</v>
          </cell>
          <cell r="O2467" t="str">
            <v>Con estos hombres se hace</v>
          </cell>
          <cell r="P2467" t="str">
            <v>DD Oficial</v>
          </cell>
          <cell r="Q2467" t="str">
            <v>DD Ayudante</v>
          </cell>
          <cell r="R2467" t="str">
            <v>DD Operarios</v>
          </cell>
          <cell r="S2467" t="str">
            <v>REND.TAREA 0 / Jnl</v>
          </cell>
          <cell r="T2467" t="str">
            <v>Para un Total de</v>
          </cell>
          <cell r="U2467" t="str">
            <v>La actividad Dura</v>
          </cell>
          <cell r="V2467">
            <v>0</v>
          </cell>
        </row>
        <row r="2468">
          <cell r="B2468" t="str">
            <v>A-1,40</v>
          </cell>
          <cell r="D2468">
            <v>0</v>
          </cell>
          <cell r="E2468">
            <v>0</v>
          </cell>
          <cell r="F2468">
            <v>0</v>
          </cell>
          <cell r="G2468">
            <v>0</v>
          </cell>
          <cell r="H2468">
            <v>0</v>
          </cell>
          <cell r="I2468">
            <v>0</v>
          </cell>
          <cell r="J2468">
            <v>0</v>
          </cell>
          <cell r="K2468">
            <v>1</v>
          </cell>
          <cell r="L2468">
            <v>0</v>
          </cell>
          <cell r="O2468" t="b">
            <v>0</v>
          </cell>
          <cell r="P2468">
            <v>0</v>
          </cell>
          <cell r="Q2468">
            <v>0</v>
          </cell>
          <cell r="R2468">
            <v>0</v>
          </cell>
          <cell r="S2468">
            <v>0</v>
          </cell>
          <cell r="T2468">
            <v>0</v>
          </cell>
          <cell r="U2468" t="e">
            <v>#DIV/0!</v>
          </cell>
          <cell r="V2468">
            <v>0</v>
          </cell>
          <cell r="W2468">
            <v>0</v>
          </cell>
          <cell r="X2468">
            <v>0</v>
          </cell>
          <cell r="Y2468">
            <v>0</v>
          </cell>
          <cell r="Z2468">
            <v>0</v>
          </cell>
          <cell r="AA2468">
            <v>0</v>
          </cell>
          <cell r="AB2468">
            <v>1</v>
          </cell>
        </row>
        <row r="2469">
          <cell r="E2469" t="str">
            <v/>
          </cell>
          <cell r="F2469" t="str">
            <v/>
          </cell>
          <cell r="G2469">
            <v>0</v>
          </cell>
          <cell r="H2469">
            <v>0</v>
          </cell>
          <cell r="I2469">
            <v>0</v>
          </cell>
          <cell r="J2469">
            <v>0</v>
          </cell>
          <cell r="N2469">
            <v>0</v>
          </cell>
          <cell r="O2469" t="str">
            <v>Figurar y amarrar hierro</v>
          </cell>
          <cell r="S2469">
            <v>0</v>
          </cell>
          <cell r="T2469" t="str">
            <v>Jnl hombre</v>
          </cell>
          <cell r="U2469" t="str">
            <v>Dias</v>
          </cell>
          <cell r="V2469">
            <v>0</v>
          </cell>
        </row>
        <row r="2470">
          <cell r="E2470" t="str">
            <v/>
          </cell>
          <cell r="F2470" t="str">
            <v/>
          </cell>
          <cell r="G2470">
            <v>0</v>
          </cell>
          <cell r="H2470">
            <v>0</v>
          </cell>
          <cell r="I2470">
            <v>0</v>
          </cell>
          <cell r="J2470">
            <v>0</v>
          </cell>
          <cell r="N2470">
            <v>0</v>
          </cell>
          <cell r="O2470" t="str">
            <v>Encofrar</v>
          </cell>
          <cell r="S2470">
            <v>0</v>
          </cell>
          <cell r="V2470">
            <v>0</v>
          </cell>
        </row>
        <row r="2471">
          <cell r="E2471" t="str">
            <v/>
          </cell>
          <cell r="F2471" t="str">
            <v/>
          </cell>
          <cell r="G2471">
            <v>0</v>
          </cell>
          <cell r="H2471">
            <v>0</v>
          </cell>
          <cell r="I2471">
            <v>0</v>
          </cell>
          <cell r="J2471">
            <v>0</v>
          </cell>
          <cell r="N2471">
            <v>0</v>
          </cell>
          <cell r="O2471" t="str">
            <v>Fundir</v>
          </cell>
          <cell r="S2471">
            <v>0</v>
          </cell>
          <cell r="V2471">
            <v>0</v>
          </cell>
        </row>
        <row r="2472">
          <cell r="E2472" t="str">
            <v/>
          </cell>
          <cell r="F2472" t="str">
            <v/>
          </cell>
          <cell r="G2472">
            <v>0</v>
          </cell>
          <cell r="H2472">
            <v>0</v>
          </cell>
          <cell r="I2472">
            <v>0</v>
          </cell>
          <cell r="J2472">
            <v>0</v>
          </cell>
          <cell r="N2472">
            <v>0</v>
          </cell>
          <cell r="S2472">
            <v>0</v>
          </cell>
          <cell r="V2472">
            <v>0</v>
          </cell>
        </row>
        <row r="2473">
          <cell r="E2473" t="str">
            <v/>
          </cell>
          <cell r="F2473" t="str">
            <v/>
          </cell>
          <cell r="G2473">
            <v>0</v>
          </cell>
          <cell r="H2473">
            <v>0</v>
          </cell>
          <cell r="I2473">
            <v>0</v>
          </cell>
          <cell r="J2473">
            <v>0</v>
          </cell>
          <cell r="N2473">
            <v>0</v>
          </cell>
          <cell r="S2473">
            <v>0</v>
          </cell>
          <cell r="V2473">
            <v>0</v>
          </cell>
        </row>
        <row r="2474">
          <cell r="E2474" t="str">
            <v/>
          </cell>
          <cell r="F2474" t="str">
            <v/>
          </cell>
          <cell r="G2474">
            <v>0</v>
          </cell>
          <cell r="H2474">
            <v>0</v>
          </cell>
          <cell r="I2474">
            <v>0</v>
          </cell>
          <cell r="J2474">
            <v>0</v>
          </cell>
          <cell r="N2474">
            <v>0</v>
          </cell>
          <cell r="P2474">
            <v>0</v>
          </cell>
          <cell r="S2474">
            <v>0</v>
          </cell>
          <cell r="V2474">
            <v>0</v>
          </cell>
        </row>
        <row r="2475">
          <cell r="E2475" t="str">
            <v/>
          </cell>
          <cell r="F2475" t="str">
            <v/>
          </cell>
          <cell r="G2475">
            <v>0</v>
          </cell>
          <cell r="H2475">
            <v>0</v>
          </cell>
          <cell r="I2475">
            <v>0</v>
          </cell>
          <cell r="J2475">
            <v>0</v>
          </cell>
          <cell r="N2475">
            <v>0</v>
          </cell>
          <cell r="O2475" t="str">
            <v>Proteger área</v>
          </cell>
          <cell r="S2475">
            <v>0</v>
          </cell>
          <cell r="V2475">
            <v>0</v>
          </cell>
        </row>
        <row r="2476">
          <cell r="E2476" t="str">
            <v/>
          </cell>
          <cell r="F2476" t="str">
            <v/>
          </cell>
          <cell r="G2476">
            <v>0</v>
          </cell>
          <cell r="H2476">
            <v>0</v>
          </cell>
          <cell r="I2476">
            <v>0</v>
          </cell>
          <cell r="J2476">
            <v>0</v>
          </cell>
          <cell r="N2476">
            <v>0</v>
          </cell>
          <cell r="O2476" t="str">
            <v>Replantear</v>
          </cell>
          <cell r="S2476">
            <v>0</v>
          </cell>
          <cell r="V2476">
            <v>0</v>
          </cell>
        </row>
        <row r="2477">
          <cell r="E2477" t="str">
            <v/>
          </cell>
          <cell r="F2477" t="str">
            <v/>
          </cell>
          <cell r="G2477">
            <v>0</v>
          </cell>
          <cell r="H2477">
            <v>0</v>
          </cell>
          <cell r="I2477">
            <v>0</v>
          </cell>
          <cell r="J2477">
            <v>0</v>
          </cell>
          <cell r="M2477">
            <v>0</v>
          </cell>
          <cell r="N2477">
            <v>0</v>
          </cell>
          <cell r="O2477" t="str">
            <v>Trasportar equipo, mats</v>
          </cell>
          <cell r="S2477">
            <v>0</v>
          </cell>
          <cell r="V2477">
            <v>0</v>
          </cell>
        </row>
        <row r="2478">
          <cell r="E2478" t="str">
            <v/>
          </cell>
          <cell r="F2478" t="str">
            <v/>
          </cell>
          <cell r="G2478">
            <v>0</v>
          </cell>
          <cell r="H2478">
            <v>0</v>
          </cell>
          <cell r="I2478">
            <v>0</v>
          </cell>
          <cell r="J2478">
            <v>0</v>
          </cell>
          <cell r="M2478">
            <v>0</v>
          </cell>
          <cell r="N2478">
            <v>0</v>
          </cell>
          <cell r="O2478" t="str">
            <v>Armar andamio</v>
          </cell>
          <cell r="S2478">
            <v>0</v>
          </cell>
          <cell r="V2478">
            <v>0</v>
          </cell>
        </row>
        <row r="2479">
          <cell r="E2479" t="str">
            <v/>
          </cell>
          <cell r="F2479" t="str">
            <v/>
          </cell>
          <cell r="G2479">
            <v>0</v>
          </cell>
          <cell r="H2479">
            <v>0</v>
          </cell>
          <cell r="I2479">
            <v>0</v>
          </cell>
          <cell r="J2479">
            <v>0</v>
          </cell>
          <cell r="M2479">
            <v>0</v>
          </cell>
          <cell r="N2479">
            <v>0</v>
          </cell>
          <cell r="O2479" t="str">
            <v>Obra previa adic.</v>
          </cell>
          <cell r="S2479">
            <v>0</v>
          </cell>
          <cell r="V2479">
            <v>0</v>
          </cell>
        </row>
        <row r="2480">
          <cell r="E2480" t="str">
            <v/>
          </cell>
          <cell r="F2480" t="str">
            <v/>
          </cell>
          <cell r="G2480">
            <v>0</v>
          </cell>
          <cell r="H2480">
            <v>0</v>
          </cell>
          <cell r="I2480">
            <v>0</v>
          </cell>
          <cell r="J2480">
            <v>0</v>
          </cell>
          <cell r="M2480">
            <v>0</v>
          </cell>
          <cell r="N2480">
            <v>0</v>
          </cell>
          <cell r="O2480" t="str">
            <v>Mezclar</v>
          </cell>
          <cell r="S2480">
            <v>0</v>
          </cell>
          <cell r="V2480">
            <v>0</v>
          </cell>
        </row>
        <row r="2481">
          <cell r="E2481" t="str">
            <v/>
          </cell>
          <cell r="F2481" t="str">
            <v/>
          </cell>
          <cell r="G2481">
            <v>0</v>
          </cell>
          <cell r="H2481">
            <v>0</v>
          </cell>
          <cell r="I2481">
            <v>0</v>
          </cell>
          <cell r="J2481">
            <v>0</v>
          </cell>
          <cell r="M2481">
            <v>0</v>
          </cell>
          <cell r="N2481">
            <v>0</v>
          </cell>
          <cell r="O2481" t="str">
            <v>Desencofrar</v>
          </cell>
          <cell r="S2481">
            <v>0</v>
          </cell>
          <cell r="V2481">
            <v>0</v>
          </cell>
        </row>
        <row r="2482">
          <cell r="E2482" t="str">
            <v/>
          </cell>
          <cell r="F2482" t="str">
            <v/>
          </cell>
          <cell r="G2482">
            <v>0</v>
          </cell>
          <cell r="H2482">
            <v>0</v>
          </cell>
          <cell r="I2482">
            <v>0</v>
          </cell>
          <cell r="J2482">
            <v>0</v>
          </cell>
          <cell r="M2482">
            <v>0</v>
          </cell>
          <cell r="N2482">
            <v>0</v>
          </cell>
          <cell r="O2482" t="str">
            <v>Curar</v>
          </cell>
          <cell r="S2482">
            <v>0</v>
          </cell>
          <cell r="V2482">
            <v>0</v>
          </cell>
        </row>
        <row r="2483">
          <cell r="E2483" t="str">
            <v/>
          </cell>
          <cell r="F2483" t="str">
            <v/>
          </cell>
          <cell r="G2483">
            <v>0</v>
          </cell>
          <cell r="H2483">
            <v>0</v>
          </cell>
          <cell r="I2483">
            <v>0</v>
          </cell>
          <cell r="J2483">
            <v>0</v>
          </cell>
          <cell r="M2483">
            <v>0</v>
          </cell>
          <cell r="N2483">
            <v>0</v>
          </cell>
          <cell r="O2483" t="str">
            <v>Desarmar andamio</v>
          </cell>
          <cell r="S2483">
            <v>0</v>
          </cell>
          <cell r="V2483">
            <v>0</v>
          </cell>
        </row>
        <row r="2484">
          <cell r="E2484" t="str">
            <v/>
          </cell>
          <cell r="F2484" t="str">
            <v/>
          </cell>
          <cell r="G2484">
            <v>0</v>
          </cell>
          <cell r="H2484">
            <v>0</v>
          </cell>
          <cell r="I2484">
            <v>0</v>
          </cell>
          <cell r="J2484">
            <v>0</v>
          </cell>
          <cell r="M2484">
            <v>0</v>
          </cell>
          <cell r="N2484">
            <v>0</v>
          </cell>
          <cell r="O2484" t="str">
            <v xml:space="preserve">Regresar </v>
          </cell>
          <cell r="S2484">
            <v>0</v>
          </cell>
          <cell r="V2484">
            <v>0</v>
          </cell>
        </row>
        <row r="2485">
          <cell r="E2485" t="str">
            <v/>
          </cell>
          <cell r="F2485" t="str">
            <v/>
          </cell>
          <cell r="G2485">
            <v>0</v>
          </cell>
          <cell r="H2485">
            <v>0</v>
          </cell>
          <cell r="I2485">
            <v>0</v>
          </cell>
          <cell r="J2485">
            <v>0</v>
          </cell>
          <cell r="M2485">
            <v>0</v>
          </cell>
          <cell r="N2485">
            <v>0</v>
          </cell>
          <cell r="O2485" t="str">
            <v>Cargar+retirar sobrante y equipo</v>
          </cell>
          <cell r="S2485">
            <v>0</v>
          </cell>
          <cell r="V2485">
            <v>0</v>
          </cell>
        </row>
        <row r="2486">
          <cell r="E2486" t="str">
            <v/>
          </cell>
          <cell r="F2486" t="str">
            <v/>
          </cell>
          <cell r="G2486">
            <v>0</v>
          </cell>
          <cell r="H2486">
            <v>0</v>
          </cell>
          <cell r="I2486">
            <v>0</v>
          </cell>
          <cell r="J2486">
            <v>0</v>
          </cell>
          <cell r="M2486">
            <v>0</v>
          </cell>
          <cell r="N2486">
            <v>0</v>
          </cell>
          <cell r="O2486" t="str">
            <v>Asear área</v>
          </cell>
          <cell r="S2486">
            <v>0</v>
          </cell>
          <cell r="V2486">
            <v>0</v>
          </cell>
        </row>
        <row r="2487">
          <cell r="E2487" t="str">
            <v/>
          </cell>
          <cell r="F2487" t="str">
            <v/>
          </cell>
          <cell r="G2487">
            <v>0</v>
          </cell>
          <cell r="H2487">
            <v>0</v>
          </cell>
          <cell r="I2487">
            <v>0</v>
          </cell>
          <cell r="J2487">
            <v>0</v>
          </cell>
          <cell r="N2487">
            <v>0</v>
          </cell>
          <cell r="S2487">
            <v>0</v>
          </cell>
          <cell r="V2487">
            <v>0</v>
          </cell>
        </row>
        <row r="2488">
          <cell r="E2488" t="str">
            <v/>
          </cell>
          <cell r="F2488" t="str">
            <v/>
          </cell>
          <cell r="G2488">
            <v>0</v>
          </cell>
          <cell r="H2488">
            <v>0</v>
          </cell>
          <cell r="I2488">
            <v>0</v>
          </cell>
          <cell r="J2488">
            <v>0</v>
          </cell>
          <cell r="N2488">
            <v>0</v>
          </cell>
          <cell r="S2488">
            <v>0</v>
          </cell>
          <cell r="V2488">
            <v>0</v>
          </cell>
        </row>
        <row r="2489">
          <cell r="E2489" t="str">
            <v/>
          </cell>
          <cell r="F2489">
            <v>0</v>
          </cell>
          <cell r="G2489">
            <v>0</v>
          </cell>
          <cell r="H2489">
            <v>0</v>
          </cell>
          <cell r="I2489">
            <v>0</v>
          </cell>
          <cell r="J2489">
            <v>0</v>
          </cell>
          <cell r="N2489">
            <v>0</v>
          </cell>
          <cell r="S2489">
            <v>0</v>
          </cell>
          <cell r="V2489">
            <v>0</v>
          </cell>
        </row>
        <row r="2490">
          <cell r="E2490" t="str">
            <v/>
          </cell>
          <cell r="F2490">
            <v>0</v>
          </cell>
          <cell r="G2490">
            <v>0</v>
          </cell>
          <cell r="H2490">
            <v>0</v>
          </cell>
          <cell r="I2490">
            <v>0</v>
          </cell>
          <cell r="J2490">
            <v>0</v>
          </cell>
          <cell r="N2490">
            <v>0</v>
          </cell>
          <cell r="S2490">
            <v>0</v>
          </cell>
          <cell r="V2490">
            <v>0</v>
          </cell>
        </row>
        <row r="2491">
          <cell r="E2491" t="str">
            <v/>
          </cell>
          <cell r="F2491">
            <v>0</v>
          </cell>
          <cell r="G2491">
            <v>0</v>
          </cell>
          <cell r="H2491">
            <v>0</v>
          </cell>
          <cell r="I2491">
            <v>0</v>
          </cell>
          <cell r="J2491">
            <v>0</v>
          </cell>
          <cell r="N2491">
            <v>0</v>
          </cell>
          <cell r="S2491">
            <v>0</v>
          </cell>
          <cell r="V2491">
            <v>0</v>
          </cell>
        </row>
        <row r="2492">
          <cell r="E2492" t="str">
            <v/>
          </cell>
          <cell r="F2492">
            <v>0</v>
          </cell>
          <cell r="G2492">
            <v>0</v>
          </cell>
          <cell r="H2492">
            <v>0</v>
          </cell>
          <cell r="I2492">
            <v>0</v>
          </cell>
          <cell r="J2492">
            <v>0</v>
          </cell>
          <cell r="N2492">
            <v>0</v>
          </cell>
          <cell r="S2492">
            <v>0</v>
          </cell>
          <cell r="V2492">
            <v>0</v>
          </cell>
        </row>
        <row r="2493">
          <cell r="E2493" t="str">
            <v/>
          </cell>
          <cell r="F2493">
            <v>0</v>
          </cell>
          <cell r="G2493">
            <v>0</v>
          </cell>
          <cell r="H2493">
            <v>0</v>
          </cell>
          <cell r="I2493">
            <v>0</v>
          </cell>
          <cell r="J2493">
            <v>0</v>
          </cell>
          <cell r="N2493">
            <v>0</v>
          </cell>
          <cell r="S2493">
            <v>0</v>
          </cell>
          <cell r="V2493">
            <v>0</v>
          </cell>
        </row>
        <row r="2494">
          <cell r="E2494">
            <v>0</v>
          </cell>
          <cell r="I2494">
            <v>0</v>
          </cell>
          <cell r="J2494">
            <v>0</v>
          </cell>
          <cell r="O2494" t="str">
            <v>Con estos hombres se hace</v>
          </cell>
          <cell r="P2494" t="str">
            <v>DD Oficial</v>
          </cell>
          <cell r="Q2494" t="str">
            <v>DD Ayudante</v>
          </cell>
          <cell r="R2494" t="str">
            <v>DD Operarios</v>
          </cell>
          <cell r="S2494" t="str">
            <v>REND.TAREA m2 / Jnl</v>
          </cell>
          <cell r="T2494" t="str">
            <v>Para un Total de</v>
          </cell>
          <cell r="U2494" t="str">
            <v>La actividad Dura</v>
          </cell>
          <cell r="V2494">
            <v>0</v>
          </cell>
        </row>
        <row r="2495">
          <cell r="B2495" t="str">
            <v>A-2,11</v>
          </cell>
          <cell r="D2495">
            <v>142.19999999999999</v>
          </cell>
          <cell r="E2495" t="str">
            <v>Sum/Inst. Alistado en sitio de muros exteriores en concreto para hilar y plomar el enchape del volumen exterior con tubulares 1 1/2*1 1/2" con ángulos distanciadores de 1 1/2*1 1/2" y anclajes al concreto</v>
          </cell>
          <cell r="F2495" t="str">
            <v>m2</v>
          </cell>
          <cell r="G2495">
            <v>142.19999999999999</v>
          </cell>
          <cell r="H2495">
            <v>104780</v>
          </cell>
          <cell r="I2495">
            <v>14899715.999999998</v>
          </cell>
          <cell r="J2495">
            <v>2.1249065658115351E-2</v>
          </cell>
          <cell r="K2495">
            <v>1</v>
          </cell>
          <cell r="L2495">
            <v>104780</v>
          </cell>
          <cell r="O2495" t="b">
            <v>0</v>
          </cell>
          <cell r="P2495">
            <v>0</v>
          </cell>
          <cell r="Q2495">
            <v>0</v>
          </cell>
          <cell r="R2495">
            <v>0</v>
          </cell>
          <cell r="S2495">
            <v>0</v>
          </cell>
          <cell r="T2495">
            <v>0</v>
          </cell>
          <cell r="U2495" t="e">
            <v>#DIV/0!</v>
          </cell>
          <cell r="V2495">
            <v>0</v>
          </cell>
          <cell r="W2495">
            <v>13463.713632618857</v>
          </cell>
          <cell r="X2495">
            <v>49987.407542194094</v>
          </cell>
          <cell r="Y2495">
            <v>41335.045553961543</v>
          </cell>
          <cell r="Z2495">
            <v>0</v>
          </cell>
          <cell r="AA2495">
            <v>0</v>
          </cell>
          <cell r="AB2495">
            <v>1</v>
          </cell>
        </row>
        <row r="2496">
          <cell r="B2496">
            <v>200.2</v>
          </cell>
          <cell r="D2496">
            <v>2.6315789473684212</v>
          </cell>
          <cell r="E2496" t="str">
            <v>Tubular 1 1/2*1 1/2" Cal 18</v>
          </cell>
          <cell r="F2496" t="str">
            <v>ml</v>
          </cell>
          <cell r="G2496">
            <v>2.6315789473684212</v>
          </cell>
          <cell r="H2496">
            <v>3333.2599999999998</v>
          </cell>
          <cell r="I2496">
            <v>8771.7368421052633</v>
          </cell>
          <cell r="J2496">
            <v>1.2509715761938292E-5</v>
          </cell>
          <cell r="N2496">
            <v>374.21052631578948</v>
          </cell>
          <cell r="O2496" t="str">
            <v>Figurar y amarrar hierro</v>
          </cell>
          <cell r="S2496">
            <v>0</v>
          </cell>
          <cell r="T2496" t="str">
            <v>Jnl hombre</v>
          </cell>
          <cell r="U2496" t="str">
            <v>Dias</v>
          </cell>
          <cell r="V2496">
            <v>1.7788815813476252E-3</v>
          </cell>
        </row>
        <row r="2497">
          <cell r="B2497">
            <v>200.8</v>
          </cell>
          <cell r="D2497">
            <v>0.21000000000000002</v>
          </cell>
          <cell r="E2497" t="str">
            <v>Angulo 1 1/2* 1 1/2" *3/16"</v>
          </cell>
          <cell r="F2497" t="str">
            <v>ml</v>
          </cell>
          <cell r="G2497">
            <v>0.21000000000000002</v>
          </cell>
          <cell r="H2497">
            <v>9773.4391976035786</v>
          </cell>
          <cell r="I2497">
            <v>2052.4222314967519</v>
          </cell>
          <cell r="J2497">
            <v>2.9270393311691387E-6</v>
          </cell>
          <cell r="N2497">
            <v>29.862000000000002</v>
          </cell>
          <cell r="O2497" t="str">
            <v>Encofrar</v>
          </cell>
          <cell r="S2497">
            <v>0</v>
          </cell>
          <cell r="V2497">
            <v>4.1622499289225147E-4</v>
          </cell>
        </row>
        <row r="2498">
          <cell r="B2498">
            <v>201.2</v>
          </cell>
          <cell r="D2498">
            <v>3.8500000000000005</v>
          </cell>
          <cell r="E2498" t="str">
            <v>Anclaje con chazo ancla cuña 1/4"</v>
          </cell>
          <cell r="F2498" t="str">
            <v>Un</v>
          </cell>
          <cell r="G2498">
            <v>3.8500000000000005</v>
          </cell>
          <cell r="H2498">
            <v>685.59858675762132</v>
          </cell>
          <cell r="I2498">
            <v>2639.5545590168426</v>
          </cell>
          <cell r="J2498">
            <v>3.764371625118667E-6</v>
          </cell>
          <cell r="N2498">
            <v>547.47</v>
          </cell>
          <cell r="O2498" t="str">
            <v>Fundir</v>
          </cell>
          <cell r="S2498">
            <v>0</v>
          </cell>
          <cell r="V2498">
            <v>5.3529364509187439E-4</v>
          </cell>
        </row>
        <row r="2499">
          <cell r="B2499">
            <v>104.5</v>
          </cell>
          <cell r="C2499">
            <v>0</v>
          </cell>
          <cell r="E2499" t="str">
            <v>Thiner</v>
          </cell>
          <cell r="F2499" t="str">
            <v>Botella</v>
          </cell>
          <cell r="G2499">
            <v>0</v>
          </cell>
          <cell r="H2499">
            <v>3500</v>
          </cell>
          <cell r="I2499">
            <v>0</v>
          </cell>
          <cell r="J2499">
            <v>0</v>
          </cell>
          <cell r="N2499">
            <v>0</v>
          </cell>
          <cell r="S2499">
            <v>0</v>
          </cell>
          <cell r="V2499">
            <v>0</v>
          </cell>
        </row>
        <row r="2500">
          <cell r="B2500">
            <v>103.4</v>
          </cell>
          <cell r="C2500">
            <v>0</v>
          </cell>
          <cell r="E2500" t="str">
            <v>Pintura anticorrosiva</v>
          </cell>
          <cell r="F2500" t="str">
            <v>GALON</v>
          </cell>
          <cell r="G2500">
            <v>0</v>
          </cell>
          <cell r="H2500">
            <v>28000</v>
          </cell>
          <cell r="I2500">
            <v>0</v>
          </cell>
          <cell r="J2500">
            <v>0</v>
          </cell>
          <cell r="N2500">
            <v>0</v>
          </cell>
          <cell r="S2500">
            <v>0</v>
          </cell>
          <cell r="V2500">
            <v>0</v>
          </cell>
        </row>
        <row r="2501">
          <cell r="E2501" t="str">
            <v/>
          </cell>
          <cell r="F2501" t="str">
            <v/>
          </cell>
          <cell r="G2501">
            <v>0</v>
          </cell>
          <cell r="H2501">
            <v>0</v>
          </cell>
          <cell r="I2501">
            <v>0</v>
          </cell>
          <cell r="J2501">
            <v>0</v>
          </cell>
          <cell r="N2501">
            <v>0</v>
          </cell>
          <cell r="P2501">
            <v>0</v>
          </cell>
          <cell r="S2501">
            <v>0</v>
          </cell>
          <cell r="V2501">
            <v>0</v>
          </cell>
        </row>
        <row r="2502">
          <cell r="E2502" t="str">
            <v/>
          </cell>
          <cell r="F2502" t="str">
            <v/>
          </cell>
          <cell r="G2502">
            <v>0</v>
          </cell>
          <cell r="H2502">
            <v>0</v>
          </cell>
          <cell r="I2502">
            <v>0</v>
          </cell>
          <cell r="J2502">
            <v>0</v>
          </cell>
          <cell r="N2502">
            <v>0</v>
          </cell>
          <cell r="O2502" t="str">
            <v>Proteger área</v>
          </cell>
          <cell r="S2502">
            <v>0</v>
          </cell>
          <cell r="V2502">
            <v>0</v>
          </cell>
        </row>
        <row r="2503">
          <cell r="E2503" t="str">
            <v/>
          </cell>
          <cell r="F2503" t="str">
            <v/>
          </cell>
          <cell r="G2503">
            <v>0</v>
          </cell>
          <cell r="H2503">
            <v>0</v>
          </cell>
          <cell r="I2503">
            <v>0</v>
          </cell>
          <cell r="J2503">
            <v>0</v>
          </cell>
          <cell r="N2503">
            <v>0</v>
          </cell>
          <cell r="O2503" t="str">
            <v>Replantear</v>
          </cell>
          <cell r="S2503">
            <v>0</v>
          </cell>
          <cell r="V2503">
            <v>0</v>
          </cell>
        </row>
        <row r="2504">
          <cell r="B2504">
            <v>201.5</v>
          </cell>
          <cell r="D2504">
            <v>0.4</v>
          </cell>
          <cell r="E2504" t="str">
            <v>Cuadrilla de ornamentacion</v>
          </cell>
          <cell r="F2504" t="str">
            <v>m2</v>
          </cell>
          <cell r="G2504">
            <v>0.4</v>
          </cell>
          <cell r="H2504">
            <v>109300</v>
          </cell>
          <cell r="I2504">
            <v>43720</v>
          </cell>
          <cell r="J2504">
            <v>6.2350795852270151E-5</v>
          </cell>
          <cell r="M2504" t="str">
            <v>2,5  m2/m2</v>
          </cell>
          <cell r="N2504">
            <v>56.879999999999995</v>
          </cell>
          <cell r="O2504" t="str">
            <v>Trasportar equipo, mats</v>
          </cell>
          <cell r="S2504">
            <v>0</v>
          </cell>
          <cell r="V2504">
            <v>8.8662831701928138E-3</v>
          </cell>
        </row>
        <row r="2505">
          <cell r="B2505">
            <v>4017</v>
          </cell>
          <cell r="C2505">
            <v>14</v>
          </cell>
          <cell r="E2505" t="str">
            <v>Oficial construcción (Cps$30,000/dia Dd efectivo)</v>
          </cell>
          <cell r="F2505" t="str">
            <v>dd</v>
          </cell>
          <cell r="G2505">
            <v>9.8452883263009855E-2</v>
          </cell>
          <cell r="H2505">
            <v>36829.476875</v>
          </cell>
          <cell r="I2505">
            <v>3625.9681874120961</v>
          </cell>
          <cell r="J2505">
            <v>5.1711345430045206E-6</v>
          </cell>
          <cell r="M2505" t="str">
            <v>10,16  m2/dd</v>
          </cell>
          <cell r="N2505">
            <v>14</v>
          </cell>
          <cell r="O2505" t="str">
            <v>Armar andamio</v>
          </cell>
          <cell r="S2505">
            <v>0</v>
          </cell>
          <cell r="V2505">
            <v>7.3533533201524282E-4</v>
          </cell>
        </row>
        <row r="2506">
          <cell r="B2506">
            <v>4001</v>
          </cell>
          <cell r="C2506">
            <v>14</v>
          </cell>
          <cell r="E2506" t="str">
            <v>Ayudante construcción (Cps$18,000/dia Dd efectivo)</v>
          </cell>
          <cell r="F2506" t="str">
            <v>dd</v>
          </cell>
          <cell r="G2506">
            <v>9.8452883263009855E-2</v>
          </cell>
          <cell r="H2506">
            <v>26829.476875000004</v>
          </cell>
          <cell r="I2506">
            <v>2641.4393547819977</v>
          </cell>
          <cell r="J2506">
            <v>3.7670596058134614E-6</v>
          </cell>
          <cell r="M2506" t="str">
            <v>10,16  m2/dd</v>
          </cell>
          <cell r="N2506">
            <v>14</v>
          </cell>
          <cell r="O2506" t="str">
            <v>Obra previa adic.</v>
          </cell>
          <cell r="S2506">
            <v>0</v>
          </cell>
          <cell r="V2506">
            <v>5.3567587594667424E-4</v>
          </cell>
        </row>
        <row r="2507">
          <cell r="E2507" t="str">
            <v/>
          </cell>
          <cell r="F2507" t="str">
            <v/>
          </cell>
          <cell r="G2507">
            <v>0</v>
          </cell>
          <cell r="H2507">
            <v>0</v>
          </cell>
          <cell r="I2507">
            <v>0</v>
          </cell>
          <cell r="J2507">
            <v>0</v>
          </cell>
          <cell r="M2507">
            <v>0</v>
          </cell>
          <cell r="N2507">
            <v>0</v>
          </cell>
          <cell r="O2507" t="str">
            <v>Mezclar</v>
          </cell>
          <cell r="S2507">
            <v>0</v>
          </cell>
          <cell r="V2507">
            <v>0</v>
          </cell>
        </row>
        <row r="2508">
          <cell r="E2508" t="str">
            <v/>
          </cell>
          <cell r="F2508" t="str">
            <v/>
          </cell>
          <cell r="G2508">
            <v>0</v>
          </cell>
          <cell r="H2508">
            <v>0</v>
          </cell>
          <cell r="I2508">
            <v>0</v>
          </cell>
          <cell r="J2508">
            <v>0</v>
          </cell>
          <cell r="M2508">
            <v>0</v>
          </cell>
          <cell r="N2508">
            <v>0</v>
          </cell>
          <cell r="O2508" t="str">
            <v>Desencofrar</v>
          </cell>
          <cell r="S2508">
            <v>0</v>
          </cell>
          <cell r="V2508">
            <v>0</v>
          </cell>
        </row>
        <row r="2509">
          <cell r="E2509" t="str">
            <v/>
          </cell>
          <cell r="F2509" t="str">
            <v/>
          </cell>
          <cell r="G2509">
            <v>0</v>
          </cell>
          <cell r="H2509">
            <v>0</v>
          </cell>
          <cell r="I2509">
            <v>0</v>
          </cell>
          <cell r="J2509">
            <v>0</v>
          </cell>
          <cell r="M2509">
            <v>0</v>
          </cell>
          <cell r="N2509">
            <v>0</v>
          </cell>
          <cell r="O2509" t="str">
            <v>Curar</v>
          </cell>
          <cell r="S2509">
            <v>0</v>
          </cell>
          <cell r="V2509">
            <v>0</v>
          </cell>
        </row>
        <row r="2510">
          <cell r="B2510">
            <v>1.4</v>
          </cell>
          <cell r="D2510">
            <v>0.5</v>
          </cell>
          <cell r="E2510" t="str">
            <v>APU Equipo y herramienta de taller</v>
          </cell>
          <cell r="F2510" t="str">
            <v>Hr</v>
          </cell>
          <cell r="G2510">
            <v>0.5</v>
          </cell>
          <cell r="H2510">
            <v>65145</v>
          </cell>
          <cell r="I2510">
            <v>32572.5</v>
          </cell>
          <cell r="J2510">
            <v>4.6452911662810376E-5</v>
          </cell>
          <cell r="M2510" t="str">
            <v>2  m2/Hr</v>
          </cell>
          <cell r="N2510">
            <v>71.099999999999994</v>
          </cell>
          <cell r="O2510" t="str">
            <v>Desarmar andamio</v>
          </cell>
          <cell r="S2510">
            <v>0</v>
          </cell>
          <cell r="V2510">
            <v>6.6056040384516353E-3</v>
          </cell>
        </row>
        <row r="2511">
          <cell r="B2511">
            <v>1.3</v>
          </cell>
          <cell r="C2511">
            <v>72</v>
          </cell>
          <cell r="E2511" t="str">
            <v>APU Andamios</v>
          </cell>
          <cell r="F2511" t="str">
            <v>Sec/sm</v>
          </cell>
          <cell r="G2511">
            <v>0.50632911392405067</v>
          </cell>
          <cell r="H2511">
            <v>17306.027469074052</v>
          </cell>
          <cell r="I2511">
            <v>8762.545553961545</v>
          </cell>
          <cell r="J2511">
            <v>1.2496607707714405E-5</v>
          </cell>
          <cell r="M2511" t="str">
            <v>1,98  m2/Sec/sm</v>
          </cell>
          <cell r="N2511">
            <v>72</v>
          </cell>
          <cell r="O2511" t="str">
            <v xml:space="preserve">Regresar </v>
          </cell>
          <cell r="S2511">
            <v>0</v>
          </cell>
          <cell r="V2511">
            <v>1.7770176160369884E-3</v>
          </cell>
        </row>
        <row r="2512">
          <cell r="E2512" t="str">
            <v/>
          </cell>
          <cell r="F2512" t="str">
            <v/>
          </cell>
          <cell r="G2512">
            <v>0</v>
          </cell>
          <cell r="H2512">
            <v>0</v>
          </cell>
          <cell r="I2512">
            <v>0</v>
          </cell>
          <cell r="J2512">
            <v>0</v>
          </cell>
          <cell r="M2512">
            <v>0</v>
          </cell>
          <cell r="N2512">
            <v>0</v>
          </cell>
          <cell r="O2512" t="str">
            <v>Cargar+retirar sobrante y equipo</v>
          </cell>
          <cell r="S2512">
            <v>0</v>
          </cell>
          <cell r="V2512">
            <v>0</v>
          </cell>
        </row>
        <row r="2513">
          <cell r="E2513" t="str">
            <v/>
          </cell>
          <cell r="F2513" t="str">
            <v/>
          </cell>
          <cell r="G2513">
            <v>0</v>
          </cell>
          <cell r="H2513">
            <v>0</v>
          </cell>
          <cell r="I2513">
            <v>0</v>
          </cell>
          <cell r="J2513">
            <v>0</v>
          </cell>
          <cell r="M2513">
            <v>0</v>
          </cell>
          <cell r="N2513">
            <v>0</v>
          </cell>
          <cell r="O2513" t="str">
            <v>Asear área</v>
          </cell>
          <cell r="S2513">
            <v>0</v>
          </cell>
          <cell r="V2513">
            <v>0</v>
          </cell>
        </row>
        <row r="2514">
          <cell r="E2514" t="str">
            <v/>
          </cell>
          <cell r="F2514" t="str">
            <v/>
          </cell>
          <cell r="G2514">
            <v>0</v>
          </cell>
          <cell r="H2514">
            <v>0</v>
          </cell>
          <cell r="I2514">
            <v>0</v>
          </cell>
          <cell r="J2514">
            <v>0</v>
          </cell>
          <cell r="N2514">
            <v>0</v>
          </cell>
          <cell r="S2514">
            <v>0</v>
          </cell>
          <cell r="V2514">
            <v>0</v>
          </cell>
        </row>
        <row r="2515">
          <cell r="E2515" t="str">
            <v/>
          </cell>
          <cell r="F2515" t="str">
            <v/>
          </cell>
          <cell r="G2515">
            <v>0</v>
          </cell>
          <cell r="H2515">
            <v>0</v>
          </cell>
          <cell r="I2515">
            <v>0</v>
          </cell>
          <cell r="J2515">
            <v>0</v>
          </cell>
          <cell r="N2515">
            <v>0</v>
          </cell>
          <cell r="S2515">
            <v>0</v>
          </cell>
          <cell r="V2515">
            <v>0</v>
          </cell>
        </row>
        <row r="2516">
          <cell r="E2516" t="str">
            <v/>
          </cell>
          <cell r="F2516">
            <v>0</v>
          </cell>
          <cell r="G2516">
            <v>0</v>
          </cell>
          <cell r="H2516">
            <v>0</v>
          </cell>
          <cell r="I2516">
            <v>0</v>
          </cell>
          <cell r="J2516">
            <v>0</v>
          </cell>
          <cell r="N2516">
            <v>0</v>
          </cell>
          <cell r="S2516">
            <v>0</v>
          </cell>
          <cell r="V2516">
            <v>0</v>
          </cell>
        </row>
        <row r="2517">
          <cell r="E2517" t="str">
            <v/>
          </cell>
          <cell r="F2517">
            <v>0</v>
          </cell>
          <cell r="G2517">
            <v>0</v>
          </cell>
          <cell r="H2517">
            <v>0</v>
          </cell>
          <cell r="I2517">
            <v>0</v>
          </cell>
          <cell r="J2517">
            <v>0</v>
          </cell>
          <cell r="N2517">
            <v>0</v>
          </cell>
          <cell r="S2517">
            <v>0</v>
          </cell>
          <cell r="V2517">
            <v>0</v>
          </cell>
        </row>
        <row r="2518">
          <cell r="E2518" t="str">
            <v/>
          </cell>
          <cell r="F2518">
            <v>0</v>
          </cell>
          <cell r="G2518">
            <v>0</v>
          </cell>
          <cell r="H2518">
            <v>0</v>
          </cell>
          <cell r="I2518">
            <v>0</v>
          </cell>
          <cell r="J2518">
            <v>0</v>
          </cell>
          <cell r="N2518">
            <v>0</v>
          </cell>
          <cell r="S2518">
            <v>0</v>
          </cell>
          <cell r="V2518">
            <v>0</v>
          </cell>
        </row>
        <row r="2519">
          <cell r="E2519" t="str">
            <v/>
          </cell>
          <cell r="F2519">
            <v>0</v>
          </cell>
          <cell r="G2519">
            <v>0</v>
          </cell>
          <cell r="H2519">
            <v>0</v>
          </cell>
          <cell r="I2519">
            <v>0</v>
          </cell>
          <cell r="J2519">
            <v>0</v>
          </cell>
          <cell r="N2519">
            <v>0</v>
          </cell>
          <cell r="S2519">
            <v>0</v>
          </cell>
          <cell r="V2519">
            <v>0</v>
          </cell>
        </row>
        <row r="2520">
          <cell r="E2520" t="str">
            <v/>
          </cell>
          <cell r="F2520">
            <v>0</v>
          </cell>
          <cell r="G2520">
            <v>0</v>
          </cell>
          <cell r="H2520">
            <v>0</v>
          </cell>
          <cell r="I2520">
            <v>0</v>
          </cell>
          <cell r="J2520">
            <v>0</v>
          </cell>
          <cell r="N2520">
            <v>0</v>
          </cell>
          <cell r="S2520">
            <v>0</v>
          </cell>
          <cell r="V2520">
            <v>0</v>
          </cell>
        </row>
        <row r="2521">
          <cell r="E2521">
            <v>0</v>
          </cell>
          <cell r="I2521">
            <v>0</v>
          </cell>
          <cell r="J2521">
            <v>0</v>
          </cell>
          <cell r="O2521" t="str">
            <v>Con estos hombres se hace</v>
          </cell>
          <cell r="P2521" t="str">
            <v>DD Oficial</v>
          </cell>
          <cell r="Q2521" t="str">
            <v>DD Ayudante</v>
          </cell>
          <cell r="R2521" t="str">
            <v>DD Operarios</v>
          </cell>
          <cell r="S2521" t="str">
            <v>REND.TAREA m2 / Jnl</v>
          </cell>
          <cell r="T2521" t="str">
            <v>Para un Total de</v>
          </cell>
          <cell r="U2521" t="str">
            <v>La actividad Dura</v>
          </cell>
          <cell r="V2521">
            <v>0</v>
          </cell>
        </row>
        <row r="2522">
          <cell r="B2522" t="str">
            <v>A-2,12</v>
          </cell>
          <cell r="D2522">
            <v>54.4</v>
          </cell>
          <cell r="E2522" t="str">
            <v xml:space="preserve"> Sum/Const. Estructuras metálicas de hombros teatro con tubulares estructurales 100*100 m y tubular 1 1/2"*3" CR cal 18.</v>
          </cell>
          <cell r="F2522" t="str">
            <v>m2</v>
          </cell>
          <cell r="G2522">
            <v>54.4</v>
          </cell>
          <cell r="H2522">
            <v>202620</v>
          </cell>
          <cell r="I2522">
            <v>11022528</v>
          </cell>
          <cell r="J2522">
            <v>1.5719656749861199E-2</v>
          </cell>
          <cell r="K2522">
            <v>1</v>
          </cell>
          <cell r="L2522">
            <v>202620</v>
          </cell>
          <cell r="O2522" t="b">
            <v>0</v>
          </cell>
          <cell r="P2522">
            <v>0</v>
          </cell>
          <cell r="Q2522">
            <v>0</v>
          </cell>
          <cell r="R2522">
            <v>0</v>
          </cell>
          <cell r="S2522">
            <v>0</v>
          </cell>
          <cell r="T2522">
            <v>0</v>
          </cell>
          <cell r="U2522" t="e">
            <v>#DIV/0!</v>
          </cell>
          <cell r="V2522">
            <v>0</v>
          </cell>
          <cell r="W2522">
            <v>37850.017188255755</v>
          </cell>
          <cell r="X2522">
            <v>109300</v>
          </cell>
          <cell r="Y2522">
            <v>55477.536356127421</v>
          </cell>
          <cell r="Z2522">
            <v>0</v>
          </cell>
          <cell r="AA2522">
            <v>0</v>
          </cell>
          <cell r="AB2522">
            <v>1</v>
          </cell>
        </row>
        <row r="2523">
          <cell r="B2523">
            <v>201.6</v>
          </cell>
          <cell r="C2523">
            <v>19.8</v>
          </cell>
          <cell r="E2523" t="str">
            <v>Tubular estrcutural 100*100 mm</v>
          </cell>
          <cell r="F2523" t="str">
            <v>ml</v>
          </cell>
          <cell r="G2523">
            <v>0.36397058823529416</v>
          </cell>
          <cell r="H2523">
            <v>51172.105050505052</v>
          </cell>
          <cell r="I2523">
            <v>18625.141176470592</v>
          </cell>
          <cell r="J2523">
            <v>2.6562039689245852E-5</v>
          </cell>
          <cell r="N2523">
            <v>19.8</v>
          </cell>
          <cell r="O2523" t="str">
            <v>Figurar y amarrar hierro</v>
          </cell>
          <cell r="S2523">
            <v>0</v>
          </cell>
          <cell r="T2523" t="str">
            <v>Jnl hombre</v>
          </cell>
          <cell r="U2523" t="str">
            <v>Dias</v>
          </cell>
          <cell r="V2523">
            <v>1.4449749590949741E-3</v>
          </cell>
        </row>
        <row r="2524">
          <cell r="B2524">
            <v>200.4</v>
          </cell>
          <cell r="C2524">
            <v>63.75</v>
          </cell>
          <cell r="E2524" t="str">
            <v>Tubular 1 1/2* 3" Cal 18</v>
          </cell>
          <cell r="F2524" t="str">
            <v>ml</v>
          </cell>
          <cell r="G2524">
            <v>1.171875</v>
          </cell>
          <cell r="H2524">
            <v>8786.0916866890911</v>
          </cell>
          <cell r="I2524">
            <v>10296.201195338779</v>
          </cell>
          <cell r="J2524">
            <v>1.4683813787384908E-5</v>
          </cell>
          <cell r="N2524">
            <v>63.75</v>
          </cell>
          <cell r="O2524" t="str">
            <v>Encofrar</v>
          </cell>
          <cell r="S2524">
            <v>0</v>
          </cell>
          <cell r="V2524">
            <v>7.9879947003373881E-4</v>
          </cell>
        </row>
        <row r="2525">
          <cell r="B2525">
            <v>201.7</v>
          </cell>
          <cell r="C2525">
            <v>12</v>
          </cell>
          <cell r="E2525" t="str">
            <v>Tubular estrcutural 50*50 mm</v>
          </cell>
          <cell r="F2525" t="str">
            <v>ml</v>
          </cell>
          <cell r="G2525">
            <v>0.22058823529411764</v>
          </cell>
          <cell r="H2525">
            <v>16666.626666666667</v>
          </cell>
          <cell r="I2525">
            <v>3676.4617647058822</v>
          </cell>
          <cell r="J2525">
            <v>5.2431454014147604E-6</v>
          </cell>
          <cell r="N2525">
            <v>12</v>
          </cell>
          <cell r="O2525" t="str">
            <v>Fundir</v>
          </cell>
          <cell r="S2525">
            <v>0</v>
          </cell>
          <cell r="V2525">
            <v>2.8522710983696302E-4</v>
          </cell>
        </row>
        <row r="2526">
          <cell r="B2526">
            <v>201.8</v>
          </cell>
          <cell r="C2526">
            <v>3</v>
          </cell>
          <cell r="E2526" t="str">
            <v>Angulo 2 * 2" *1/4"</v>
          </cell>
          <cell r="F2526" t="str">
            <v>ml</v>
          </cell>
          <cell r="G2526">
            <v>5.514705882352941E-2</v>
          </cell>
          <cell r="H2526">
            <v>14500</v>
          </cell>
          <cell r="I2526">
            <v>799.63235294117646</v>
          </cell>
          <cell r="J2526">
            <v>1.1403868617361786E-6</v>
          </cell>
          <cell r="N2526">
            <v>3</v>
          </cell>
          <cell r="S2526">
            <v>0</v>
          </cell>
          <cell r="V2526">
            <v>6.2037045278448121E-5</v>
          </cell>
        </row>
        <row r="2527">
          <cell r="B2527">
            <v>201.3</v>
          </cell>
          <cell r="C2527">
            <v>14</v>
          </cell>
          <cell r="E2527" t="str">
            <v>Anclaje con chazo ancla cuña 3/8"</v>
          </cell>
          <cell r="F2527" t="str">
            <v>Un</v>
          </cell>
          <cell r="G2527">
            <v>0.25735294117647062</v>
          </cell>
          <cell r="H2527">
            <v>4500</v>
          </cell>
          <cell r="I2527">
            <v>1158.0882352941178</v>
          </cell>
          <cell r="J2527">
            <v>1.6515947652730866E-6</v>
          </cell>
          <cell r="N2527">
            <v>14.000000000000002</v>
          </cell>
          <cell r="S2527">
            <v>0</v>
          </cell>
          <cell r="V2527">
            <v>8.9846755230855901E-5</v>
          </cell>
        </row>
        <row r="2528">
          <cell r="B2528">
            <v>104.5</v>
          </cell>
          <cell r="E2528" t="str">
            <v>Thiner</v>
          </cell>
          <cell r="F2528" t="str">
            <v>Botella</v>
          </cell>
          <cell r="G2528">
            <v>0</v>
          </cell>
          <cell r="H2528">
            <v>3500</v>
          </cell>
          <cell r="I2528">
            <v>0</v>
          </cell>
          <cell r="J2528">
            <v>0</v>
          </cell>
          <cell r="N2528">
            <v>0</v>
          </cell>
          <cell r="P2528">
            <v>0</v>
          </cell>
          <cell r="S2528">
            <v>0</v>
          </cell>
          <cell r="V2528">
            <v>0</v>
          </cell>
        </row>
        <row r="2529">
          <cell r="B2529">
            <v>103.4</v>
          </cell>
          <cell r="E2529" t="str">
            <v>Pintura anticorrosiva</v>
          </cell>
          <cell r="F2529" t="str">
            <v>GALON</v>
          </cell>
          <cell r="G2529">
            <v>0</v>
          </cell>
          <cell r="H2529">
            <v>28000</v>
          </cell>
          <cell r="I2529">
            <v>0</v>
          </cell>
          <cell r="J2529">
            <v>0</v>
          </cell>
          <cell r="N2529">
            <v>0</v>
          </cell>
          <cell r="O2529" t="str">
            <v>Proteger área</v>
          </cell>
          <cell r="S2529">
            <v>0</v>
          </cell>
          <cell r="V2529">
            <v>0</v>
          </cell>
        </row>
        <row r="2530">
          <cell r="B2530">
            <v>201.1</v>
          </cell>
          <cell r="C2530">
            <v>30</v>
          </cell>
          <cell r="E2530" t="str">
            <v>Soldadura E-60XX</v>
          </cell>
          <cell r="F2530" t="str">
            <v>Kg</v>
          </cell>
          <cell r="G2530">
            <v>0.55147058823529416</v>
          </cell>
          <cell r="H2530">
            <v>5974.0130004894381</v>
          </cell>
          <cell r="I2530">
            <v>3294.4924635052053</v>
          </cell>
          <cell r="J2530">
            <v>4.6984040948960571E-6</v>
          </cell>
          <cell r="N2530">
            <v>30</v>
          </cell>
          <cell r="O2530" t="str">
            <v>Replantear</v>
          </cell>
          <cell r="S2530">
            <v>0</v>
          </cell>
          <cell r="V2530">
            <v>2.5559318276234549E-4</v>
          </cell>
        </row>
        <row r="2531">
          <cell r="B2531">
            <v>201.5</v>
          </cell>
          <cell r="D2531">
            <v>1</v>
          </cell>
          <cell r="E2531" t="str">
            <v>Cuadrilla de ornamentacion</v>
          </cell>
          <cell r="F2531" t="str">
            <v>m2</v>
          </cell>
          <cell r="G2531">
            <v>1</v>
          </cell>
          <cell r="H2531">
            <v>109300</v>
          </cell>
          <cell r="I2531">
            <v>109300</v>
          </cell>
          <cell r="J2531">
            <v>1.5587698963067539E-4</v>
          </cell>
          <cell r="M2531" t="str">
            <v>1  m2/m2</v>
          </cell>
          <cell r="N2531">
            <v>54.4</v>
          </cell>
          <cell r="O2531" t="str">
            <v>Trasportar equipo, mats</v>
          </cell>
          <cell r="S2531">
            <v>0</v>
          </cell>
          <cell r="V2531">
            <v>8.4797082359087412E-3</v>
          </cell>
        </row>
        <row r="2532">
          <cell r="E2532" t="str">
            <v/>
          </cell>
          <cell r="F2532" t="str">
            <v/>
          </cell>
          <cell r="G2532">
            <v>0</v>
          </cell>
          <cell r="H2532">
            <v>0</v>
          </cell>
          <cell r="I2532">
            <v>0</v>
          </cell>
          <cell r="J2532">
            <v>0</v>
          </cell>
          <cell r="M2532">
            <v>0</v>
          </cell>
          <cell r="N2532">
            <v>0</v>
          </cell>
          <cell r="O2532" t="str">
            <v>Armar andamio</v>
          </cell>
          <cell r="S2532">
            <v>0</v>
          </cell>
          <cell r="V2532">
            <v>0</v>
          </cell>
        </row>
        <row r="2533">
          <cell r="E2533" t="str">
            <v/>
          </cell>
          <cell r="F2533" t="str">
            <v/>
          </cell>
          <cell r="G2533">
            <v>0</v>
          </cell>
          <cell r="H2533">
            <v>0</v>
          </cell>
          <cell r="I2533">
            <v>0</v>
          </cell>
          <cell r="J2533">
            <v>0</v>
          </cell>
          <cell r="M2533">
            <v>0</v>
          </cell>
          <cell r="N2533">
            <v>0</v>
          </cell>
          <cell r="O2533" t="str">
            <v>Obra previa adic.</v>
          </cell>
          <cell r="S2533">
            <v>0</v>
          </cell>
          <cell r="V2533">
            <v>0</v>
          </cell>
        </row>
        <row r="2534">
          <cell r="E2534" t="str">
            <v/>
          </cell>
          <cell r="F2534" t="str">
            <v/>
          </cell>
          <cell r="G2534">
            <v>0</v>
          </cell>
          <cell r="H2534">
            <v>0</v>
          </cell>
          <cell r="I2534">
            <v>0</v>
          </cell>
          <cell r="J2534">
            <v>0</v>
          </cell>
          <cell r="M2534">
            <v>0</v>
          </cell>
          <cell r="N2534">
            <v>0</v>
          </cell>
          <cell r="O2534" t="str">
            <v>Mezclar</v>
          </cell>
          <cell r="S2534">
            <v>0</v>
          </cell>
          <cell r="V2534">
            <v>0</v>
          </cell>
        </row>
        <row r="2535">
          <cell r="E2535" t="str">
            <v/>
          </cell>
          <cell r="F2535" t="str">
            <v/>
          </cell>
          <cell r="G2535">
            <v>0</v>
          </cell>
          <cell r="H2535">
            <v>0</v>
          </cell>
          <cell r="I2535">
            <v>0</v>
          </cell>
          <cell r="J2535">
            <v>0</v>
          </cell>
          <cell r="M2535">
            <v>0</v>
          </cell>
          <cell r="N2535">
            <v>0</v>
          </cell>
          <cell r="O2535" t="str">
            <v>Desencofrar</v>
          </cell>
          <cell r="S2535">
            <v>0</v>
          </cell>
          <cell r="V2535">
            <v>0</v>
          </cell>
        </row>
        <row r="2536">
          <cell r="E2536" t="str">
            <v/>
          </cell>
          <cell r="F2536" t="str">
            <v/>
          </cell>
          <cell r="G2536">
            <v>0</v>
          </cell>
          <cell r="H2536">
            <v>0</v>
          </cell>
          <cell r="I2536">
            <v>0</v>
          </cell>
          <cell r="J2536">
            <v>0</v>
          </cell>
          <cell r="M2536">
            <v>0</v>
          </cell>
          <cell r="N2536">
            <v>0</v>
          </cell>
          <cell r="O2536" t="str">
            <v>Curar</v>
          </cell>
          <cell r="S2536">
            <v>0</v>
          </cell>
          <cell r="V2536">
            <v>0</v>
          </cell>
        </row>
        <row r="2537">
          <cell r="B2537">
            <v>1.4</v>
          </cell>
          <cell r="D2537">
            <v>0.5</v>
          </cell>
          <cell r="E2537" t="str">
            <v>APU Equipo y herramienta de taller</v>
          </cell>
          <cell r="F2537" t="str">
            <v>Hr</v>
          </cell>
          <cell r="G2537">
            <v>0.5</v>
          </cell>
          <cell r="H2537">
            <v>65145</v>
          </cell>
          <cell r="I2537">
            <v>32572.5</v>
          </cell>
          <cell r="J2537">
            <v>4.6452911662810376E-5</v>
          </cell>
          <cell r="M2537" t="str">
            <v>2  m2/Hr</v>
          </cell>
          <cell r="N2537">
            <v>27.2</v>
          </cell>
          <cell r="O2537" t="str">
            <v>Desarmar andamio</v>
          </cell>
          <cell r="S2537">
            <v>0</v>
          </cell>
          <cell r="V2537">
            <v>2.5270383944568844E-3</v>
          </cell>
        </row>
        <row r="2538">
          <cell r="B2538">
            <v>1.3</v>
          </cell>
          <cell r="C2538">
            <v>72</v>
          </cell>
          <cell r="E2538" t="str">
            <v>APU Andamios</v>
          </cell>
          <cell r="F2538" t="str">
            <v>Sec/sm</v>
          </cell>
          <cell r="G2538">
            <v>1.3235294117647058</v>
          </cell>
          <cell r="H2538">
            <v>17306.027469074052</v>
          </cell>
          <cell r="I2538">
            <v>22905.036356127421</v>
          </cell>
          <cell r="J2538">
            <v>3.2665765000679936E-5</v>
          </cell>
          <cell r="M2538" t="str">
            <v>0,76  m2/Sec/sm</v>
          </cell>
          <cell r="N2538">
            <v>72</v>
          </cell>
          <cell r="O2538" t="str">
            <v xml:space="preserve">Regresar </v>
          </cell>
          <cell r="S2538">
            <v>0</v>
          </cell>
          <cell r="V2538">
            <v>1.7770176160369884E-3</v>
          </cell>
        </row>
        <row r="2539">
          <cell r="E2539" t="str">
            <v/>
          </cell>
          <cell r="F2539" t="str">
            <v/>
          </cell>
          <cell r="G2539">
            <v>0</v>
          </cell>
          <cell r="H2539">
            <v>0</v>
          </cell>
          <cell r="I2539">
            <v>0</v>
          </cell>
          <cell r="J2539">
            <v>0</v>
          </cell>
          <cell r="M2539">
            <v>0</v>
          </cell>
          <cell r="N2539">
            <v>0</v>
          </cell>
          <cell r="O2539" t="str">
            <v>Cargar+retirar sobrante y equipo</v>
          </cell>
          <cell r="S2539">
            <v>0</v>
          </cell>
          <cell r="V2539">
            <v>0</v>
          </cell>
        </row>
        <row r="2540">
          <cell r="E2540" t="str">
            <v/>
          </cell>
          <cell r="F2540" t="str">
            <v/>
          </cell>
          <cell r="G2540">
            <v>0</v>
          </cell>
          <cell r="H2540">
            <v>0</v>
          </cell>
          <cell r="I2540">
            <v>0</v>
          </cell>
          <cell r="J2540">
            <v>0</v>
          </cell>
          <cell r="M2540">
            <v>0</v>
          </cell>
          <cell r="N2540">
            <v>0</v>
          </cell>
          <cell r="O2540" t="str">
            <v>Asear área</v>
          </cell>
          <cell r="S2540">
            <v>0</v>
          </cell>
          <cell r="V2540">
            <v>0</v>
          </cell>
        </row>
        <row r="2541">
          <cell r="E2541" t="str">
            <v/>
          </cell>
          <cell r="F2541" t="str">
            <v/>
          </cell>
          <cell r="G2541">
            <v>0</v>
          </cell>
          <cell r="H2541">
            <v>0</v>
          </cell>
          <cell r="I2541">
            <v>0</v>
          </cell>
          <cell r="J2541">
            <v>0</v>
          </cell>
          <cell r="N2541">
            <v>0</v>
          </cell>
          <cell r="S2541">
            <v>0</v>
          </cell>
          <cell r="V2541">
            <v>0</v>
          </cell>
        </row>
        <row r="2542">
          <cell r="E2542" t="str">
            <v/>
          </cell>
          <cell r="F2542" t="str">
            <v/>
          </cell>
          <cell r="G2542">
            <v>0</v>
          </cell>
          <cell r="H2542">
            <v>0</v>
          </cell>
          <cell r="I2542">
            <v>0</v>
          </cell>
          <cell r="J2542">
            <v>0</v>
          </cell>
          <cell r="N2542">
            <v>0</v>
          </cell>
          <cell r="S2542">
            <v>0</v>
          </cell>
          <cell r="V2542">
            <v>0</v>
          </cell>
        </row>
        <row r="2543">
          <cell r="E2543" t="str">
            <v/>
          </cell>
          <cell r="F2543">
            <v>0</v>
          </cell>
          <cell r="G2543">
            <v>0</v>
          </cell>
          <cell r="H2543">
            <v>0</v>
          </cell>
          <cell r="I2543">
            <v>0</v>
          </cell>
          <cell r="J2543">
            <v>0</v>
          </cell>
          <cell r="N2543">
            <v>0</v>
          </cell>
          <cell r="S2543">
            <v>0</v>
          </cell>
          <cell r="V2543">
            <v>0</v>
          </cell>
        </row>
        <row r="2544">
          <cell r="E2544" t="str">
            <v/>
          </cell>
          <cell r="F2544">
            <v>0</v>
          </cell>
          <cell r="G2544">
            <v>0</v>
          </cell>
          <cell r="H2544">
            <v>0</v>
          </cell>
          <cell r="I2544">
            <v>0</v>
          </cell>
          <cell r="J2544">
            <v>0</v>
          </cell>
          <cell r="N2544">
            <v>0</v>
          </cell>
          <cell r="S2544">
            <v>0</v>
          </cell>
          <cell r="V2544">
            <v>0</v>
          </cell>
        </row>
        <row r="2545">
          <cell r="E2545" t="str">
            <v/>
          </cell>
          <cell r="F2545">
            <v>0</v>
          </cell>
          <cell r="G2545">
            <v>0</v>
          </cell>
          <cell r="H2545">
            <v>0</v>
          </cell>
          <cell r="I2545">
            <v>0</v>
          </cell>
          <cell r="J2545">
            <v>0</v>
          </cell>
          <cell r="N2545">
            <v>0</v>
          </cell>
          <cell r="S2545">
            <v>0</v>
          </cell>
          <cell r="V2545">
            <v>0</v>
          </cell>
        </row>
        <row r="2546">
          <cell r="E2546" t="str">
            <v/>
          </cell>
          <cell r="F2546">
            <v>0</v>
          </cell>
          <cell r="G2546">
            <v>0</v>
          </cell>
          <cell r="H2546">
            <v>0</v>
          </cell>
          <cell r="I2546">
            <v>0</v>
          </cell>
          <cell r="J2546">
            <v>0</v>
          </cell>
          <cell r="N2546">
            <v>0</v>
          </cell>
          <cell r="S2546">
            <v>0</v>
          </cell>
          <cell r="V2546">
            <v>0</v>
          </cell>
        </row>
        <row r="2547">
          <cell r="E2547" t="str">
            <v/>
          </cell>
          <cell r="F2547">
            <v>0</v>
          </cell>
          <cell r="G2547">
            <v>0</v>
          </cell>
          <cell r="H2547">
            <v>0</v>
          </cell>
          <cell r="I2547">
            <v>0</v>
          </cell>
          <cell r="J2547">
            <v>0</v>
          </cell>
          <cell r="N2547">
            <v>0</v>
          </cell>
          <cell r="S2547">
            <v>0</v>
          </cell>
          <cell r="V2547">
            <v>0</v>
          </cell>
        </row>
        <row r="2548">
          <cell r="E2548">
            <v>0</v>
          </cell>
          <cell r="I2548">
            <v>0</v>
          </cell>
          <cell r="J2548">
            <v>0</v>
          </cell>
          <cell r="O2548" t="str">
            <v>Con estos hombres se hace</v>
          </cell>
          <cell r="P2548" t="str">
            <v>DD Oficial</v>
          </cell>
          <cell r="Q2548" t="str">
            <v>DD Ayudante</v>
          </cell>
          <cell r="R2548" t="str">
            <v>DD Operarios</v>
          </cell>
          <cell r="S2548" t="str">
            <v>REND.TAREA m2 / Jnl</v>
          </cell>
          <cell r="T2548" t="str">
            <v>Para un Total de</v>
          </cell>
          <cell r="U2548" t="str">
            <v>La actividad Dura</v>
          </cell>
          <cell r="V2548">
            <v>0</v>
          </cell>
        </row>
        <row r="2549">
          <cell r="B2549" t="str">
            <v>A-2,13</v>
          </cell>
          <cell r="D2549">
            <v>86</v>
          </cell>
          <cell r="E2549" t="str">
            <v>Sum/Const. Entramado muros, techos y pisos en estructura metálica existente, para nivelar, ploma y anclar el enchape en triplex cal 18 y alpi oscuro</v>
          </cell>
          <cell r="F2549" t="str">
            <v>m2</v>
          </cell>
          <cell r="G2549">
            <v>86</v>
          </cell>
          <cell r="H2549">
            <v>132460</v>
          </cell>
          <cell r="I2549">
            <v>11391560</v>
          </cell>
          <cell r="J2549">
            <v>1.6245947666946172E-2</v>
          </cell>
          <cell r="K2549">
            <v>1</v>
          </cell>
          <cell r="L2549">
            <v>132460</v>
          </cell>
          <cell r="O2549" t="b">
            <v>0</v>
          </cell>
          <cell r="P2549">
            <v>0</v>
          </cell>
          <cell r="Q2549">
            <v>0</v>
          </cell>
          <cell r="R2549">
            <v>0</v>
          </cell>
          <cell r="S2549">
            <v>0</v>
          </cell>
          <cell r="T2549">
            <v>0</v>
          </cell>
          <cell r="U2549" t="e">
            <v>#DIV/0!</v>
          </cell>
          <cell r="V2549">
            <v>0</v>
          </cell>
          <cell r="W2549">
            <v>9155.7588403525824</v>
          </cell>
          <cell r="X2549">
            <v>81975</v>
          </cell>
          <cell r="Y2549">
            <v>41334.541707592194</v>
          </cell>
          <cell r="Z2549">
            <v>0</v>
          </cell>
          <cell r="AA2549">
            <v>0</v>
          </cell>
          <cell r="AB2549">
            <v>1</v>
          </cell>
        </row>
        <row r="2550">
          <cell r="B2550">
            <v>200.3</v>
          </cell>
          <cell r="D2550">
            <v>0.66666666666666674</v>
          </cell>
          <cell r="E2550" t="str">
            <v>Tubular 1 * 2" Cal 18</v>
          </cell>
          <cell r="F2550" t="str">
            <v>ml</v>
          </cell>
          <cell r="G2550">
            <v>0.66666666666666674</v>
          </cell>
          <cell r="H2550">
            <v>6179.7865669640814</v>
          </cell>
          <cell r="I2550">
            <v>4119.8577113093879</v>
          </cell>
          <cell r="J2550">
            <v>5.8754896408566464E-6</v>
          </cell>
          <cell r="N2550">
            <v>57.333333333333343</v>
          </cell>
          <cell r="O2550" t="str">
            <v>Figurar y amarrar hierro</v>
          </cell>
          <cell r="S2550">
            <v>0</v>
          </cell>
          <cell r="T2550" t="str">
            <v>Jnl hombre</v>
          </cell>
          <cell r="U2550" t="str">
            <v>Dias</v>
          </cell>
          <cell r="V2550">
            <v>5.0529210911367172E-4</v>
          </cell>
        </row>
        <row r="2551">
          <cell r="B2551">
            <v>200.4</v>
          </cell>
          <cell r="D2551">
            <v>0.33333333333333337</v>
          </cell>
          <cell r="E2551" t="str">
            <v>Tubular 1 1/2* 3" Cal 18</v>
          </cell>
          <cell r="F2551" t="str">
            <v>ml</v>
          </cell>
          <cell r="G2551">
            <v>0.33333333333333337</v>
          </cell>
          <cell r="H2551">
            <v>8786.0916866890911</v>
          </cell>
          <cell r="I2551">
            <v>2928.6972288963639</v>
          </cell>
          <cell r="J2551">
            <v>4.1767292550783735E-6</v>
          </cell>
          <cell r="N2551">
            <v>28.666666666666671</v>
          </cell>
          <cell r="O2551" t="str">
            <v>Encofrar</v>
          </cell>
          <cell r="S2551">
            <v>0</v>
          </cell>
          <cell r="V2551">
            <v>3.591987159367402E-4</v>
          </cell>
        </row>
        <row r="2552">
          <cell r="B2552">
            <v>104.5</v>
          </cell>
          <cell r="D2552">
            <v>0.01</v>
          </cell>
          <cell r="E2552" t="str">
            <v>Thiner</v>
          </cell>
          <cell r="F2552" t="str">
            <v>Botella</v>
          </cell>
          <cell r="G2552">
            <v>0.01</v>
          </cell>
          <cell r="H2552">
            <v>3500</v>
          </cell>
          <cell r="I2552">
            <v>35</v>
          </cell>
          <cell r="J2552">
            <v>4.9914864017142164E-8</v>
          </cell>
          <cell r="N2552">
            <v>0.86</v>
          </cell>
          <cell r="O2552" t="str">
            <v>Fundir</v>
          </cell>
          <cell r="S2552">
            <v>0</v>
          </cell>
          <cell r="V2552">
            <v>4.2926783054742258E-6</v>
          </cell>
        </row>
        <row r="2553">
          <cell r="B2553">
            <v>103.4</v>
          </cell>
          <cell r="D2553">
            <v>0.01</v>
          </cell>
          <cell r="E2553" t="str">
            <v>Pintura anticorrosiva</v>
          </cell>
          <cell r="F2553" t="str">
            <v>GALON</v>
          </cell>
          <cell r="G2553">
            <v>0.01</v>
          </cell>
          <cell r="H2553">
            <v>28000</v>
          </cell>
          <cell r="I2553">
            <v>280</v>
          </cell>
          <cell r="J2553">
            <v>3.9931891213713731E-7</v>
          </cell>
          <cell r="N2553">
            <v>0.86</v>
          </cell>
          <cell r="S2553">
            <v>0</v>
          </cell>
          <cell r="V2553">
            <v>3.4341426443793806E-5</v>
          </cell>
        </row>
        <row r="2554">
          <cell r="B2554">
            <v>201.1</v>
          </cell>
          <cell r="D2554">
            <v>0.3</v>
          </cell>
          <cell r="E2554" t="str">
            <v>Soldadura E-60XX</v>
          </cell>
          <cell r="F2554" t="str">
            <v>Kg</v>
          </cell>
          <cell r="G2554">
            <v>0.3</v>
          </cell>
          <cell r="H2554">
            <v>5974.0130004894381</v>
          </cell>
          <cell r="I2554">
            <v>1792.2039001468313</v>
          </cell>
          <cell r="J2554">
            <v>2.5559318276234547E-6</v>
          </cell>
          <cell r="N2554">
            <v>25.8</v>
          </cell>
          <cell r="S2554">
            <v>0</v>
          </cell>
          <cell r="V2554">
            <v>2.1981013717561714E-4</v>
          </cell>
        </row>
        <row r="2555">
          <cell r="E2555" t="str">
            <v/>
          </cell>
          <cell r="F2555" t="str">
            <v/>
          </cell>
          <cell r="G2555">
            <v>0</v>
          </cell>
          <cell r="H2555">
            <v>0</v>
          </cell>
          <cell r="I2555">
            <v>0</v>
          </cell>
          <cell r="J2555">
            <v>0</v>
          </cell>
          <cell r="N2555">
            <v>0</v>
          </cell>
          <cell r="P2555">
            <v>0</v>
          </cell>
          <cell r="S2555">
            <v>0</v>
          </cell>
          <cell r="V2555">
            <v>0</v>
          </cell>
        </row>
        <row r="2556">
          <cell r="E2556" t="str">
            <v/>
          </cell>
          <cell r="F2556" t="str">
            <v/>
          </cell>
          <cell r="G2556">
            <v>0</v>
          </cell>
          <cell r="H2556">
            <v>0</v>
          </cell>
          <cell r="I2556">
            <v>0</v>
          </cell>
          <cell r="J2556">
            <v>0</v>
          </cell>
          <cell r="N2556">
            <v>0</v>
          </cell>
          <cell r="O2556" t="str">
            <v>Proteger área</v>
          </cell>
          <cell r="S2556">
            <v>0</v>
          </cell>
          <cell r="V2556">
            <v>0</v>
          </cell>
        </row>
        <row r="2557">
          <cell r="E2557" t="str">
            <v/>
          </cell>
          <cell r="F2557" t="str">
            <v/>
          </cell>
          <cell r="G2557">
            <v>0</v>
          </cell>
          <cell r="H2557">
            <v>0</v>
          </cell>
          <cell r="I2557">
            <v>0</v>
          </cell>
          <cell r="J2557">
            <v>0</v>
          </cell>
          <cell r="N2557">
            <v>0</v>
          </cell>
          <cell r="O2557" t="str">
            <v>Replantear</v>
          </cell>
          <cell r="S2557">
            <v>0</v>
          </cell>
          <cell r="V2557">
            <v>0</v>
          </cell>
        </row>
        <row r="2558">
          <cell r="B2558">
            <v>201.5</v>
          </cell>
          <cell r="D2558">
            <v>0.75</v>
          </cell>
          <cell r="E2558" t="str">
            <v>Cuadrilla de ornamentacion</v>
          </cell>
          <cell r="F2558" t="str">
            <v>m2</v>
          </cell>
          <cell r="G2558">
            <v>0.75</v>
          </cell>
          <cell r="H2558">
            <v>109300</v>
          </cell>
          <cell r="I2558">
            <v>81975</v>
          </cell>
          <cell r="J2558">
            <v>1.1690774222300654E-4</v>
          </cell>
          <cell r="M2558" t="str">
            <v>1,33  m2/m2</v>
          </cell>
          <cell r="N2558">
            <v>64.5</v>
          </cell>
          <cell r="O2558" t="str">
            <v>Trasportar equipo, mats</v>
          </cell>
          <cell r="S2558">
            <v>0</v>
          </cell>
          <cell r="V2558">
            <v>1.0054065831178563E-2</v>
          </cell>
        </row>
        <row r="2559">
          <cell r="E2559" t="str">
            <v/>
          </cell>
          <cell r="F2559" t="str">
            <v/>
          </cell>
          <cell r="G2559">
            <v>0</v>
          </cell>
          <cell r="H2559">
            <v>0</v>
          </cell>
          <cell r="I2559">
            <v>0</v>
          </cell>
          <cell r="J2559">
            <v>0</v>
          </cell>
          <cell r="M2559">
            <v>0</v>
          </cell>
          <cell r="N2559">
            <v>0</v>
          </cell>
          <cell r="O2559" t="str">
            <v>Armar andamio</v>
          </cell>
          <cell r="S2559">
            <v>0</v>
          </cell>
          <cell r="V2559">
            <v>0</v>
          </cell>
        </row>
        <row r="2560">
          <cell r="E2560" t="str">
            <v/>
          </cell>
          <cell r="F2560" t="str">
            <v/>
          </cell>
          <cell r="G2560">
            <v>0</v>
          </cell>
          <cell r="H2560">
            <v>0</v>
          </cell>
          <cell r="I2560">
            <v>0</v>
          </cell>
          <cell r="J2560">
            <v>0</v>
          </cell>
          <cell r="M2560">
            <v>0</v>
          </cell>
          <cell r="N2560">
            <v>0</v>
          </cell>
          <cell r="O2560" t="str">
            <v>Obra previa adic.</v>
          </cell>
          <cell r="S2560">
            <v>0</v>
          </cell>
          <cell r="V2560">
            <v>0</v>
          </cell>
        </row>
        <row r="2561">
          <cell r="E2561" t="str">
            <v/>
          </cell>
          <cell r="F2561" t="str">
            <v/>
          </cell>
          <cell r="G2561">
            <v>0</v>
          </cell>
          <cell r="H2561">
            <v>0</v>
          </cell>
          <cell r="I2561">
            <v>0</v>
          </cell>
          <cell r="J2561">
            <v>0</v>
          </cell>
          <cell r="M2561">
            <v>0</v>
          </cell>
          <cell r="N2561">
            <v>0</v>
          </cell>
          <cell r="O2561" t="str">
            <v>Mezclar</v>
          </cell>
          <cell r="S2561">
            <v>0</v>
          </cell>
          <cell r="V2561">
            <v>0</v>
          </cell>
        </row>
        <row r="2562">
          <cell r="E2562" t="str">
            <v/>
          </cell>
          <cell r="F2562" t="str">
            <v/>
          </cell>
          <cell r="G2562">
            <v>0</v>
          </cell>
          <cell r="H2562">
            <v>0</v>
          </cell>
          <cell r="I2562">
            <v>0</v>
          </cell>
          <cell r="J2562">
            <v>0</v>
          </cell>
          <cell r="M2562">
            <v>0</v>
          </cell>
          <cell r="N2562">
            <v>0</v>
          </cell>
          <cell r="O2562" t="str">
            <v>Desencofrar</v>
          </cell>
          <cell r="S2562">
            <v>0</v>
          </cell>
          <cell r="V2562">
            <v>0</v>
          </cell>
        </row>
        <row r="2563">
          <cell r="E2563" t="str">
            <v/>
          </cell>
          <cell r="F2563" t="str">
            <v/>
          </cell>
          <cell r="G2563">
            <v>0</v>
          </cell>
          <cell r="H2563">
            <v>0</v>
          </cell>
          <cell r="I2563">
            <v>0</v>
          </cell>
          <cell r="J2563">
            <v>0</v>
          </cell>
          <cell r="M2563">
            <v>0</v>
          </cell>
          <cell r="N2563">
            <v>0</v>
          </cell>
          <cell r="O2563" t="str">
            <v>Curar</v>
          </cell>
          <cell r="S2563">
            <v>0</v>
          </cell>
          <cell r="V2563">
            <v>0</v>
          </cell>
        </row>
        <row r="2564">
          <cell r="B2564">
            <v>1.4</v>
          </cell>
          <cell r="D2564">
            <v>0.5</v>
          </cell>
          <cell r="E2564" t="str">
            <v>APU Equipo y herramienta de taller</v>
          </cell>
          <cell r="F2564" t="str">
            <v>Hr</v>
          </cell>
          <cell r="G2564">
            <v>0.5</v>
          </cell>
          <cell r="H2564">
            <v>65145</v>
          </cell>
          <cell r="I2564">
            <v>32572.5</v>
          </cell>
          <cell r="J2564">
            <v>4.6452911662810376E-5</v>
          </cell>
          <cell r="M2564" t="str">
            <v>2  m2/Hr</v>
          </cell>
          <cell r="N2564">
            <v>43</v>
          </cell>
          <cell r="O2564" t="str">
            <v>Desarmar andamio</v>
          </cell>
          <cell r="S2564">
            <v>0</v>
          </cell>
          <cell r="V2564">
            <v>3.9949504030016925E-3</v>
          </cell>
        </row>
        <row r="2565">
          <cell r="B2565">
            <v>1.3</v>
          </cell>
          <cell r="D2565">
            <v>0.50629999999999997</v>
          </cell>
          <cell r="E2565" t="str">
            <v>APU Andamios</v>
          </cell>
          <cell r="F2565" t="str">
            <v>Sec/sm</v>
          </cell>
          <cell r="G2565">
            <v>0.50629999999999997</v>
          </cell>
          <cell r="H2565">
            <v>17306.027469074052</v>
          </cell>
          <cell r="I2565">
            <v>8762.0417075921923</v>
          </cell>
          <cell r="J2565">
            <v>1.2495889152771211E-5</v>
          </cell>
          <cell r="M2565" t="str">
            <v>1,98  m2/Sec/sm</v>
          </cell>
          <cell r="N2565">
            <v>43.541799999999995</v>
          </cell>
          <cell r="O2565" t="str">
            <v xml:space="preserve">Regresar </v>
          </cell>
          <cell r="S2565">
            <v>0</v>
          </cell>
          <cell r="V2565">
            <v>1.0746464671383242E-3</v>
          </cell>
        </row>
        <row r="2566">
          <cell r="E2566" t="str">
            <v/>
          </cell>
          <cell r="F2566" t="str">
            <v/>
          </cell>
          <cell r="G2566">
            <v>0</v>
          </cell>
          <cell r="H2566">
            <v>0</v>
          </cell>
          <cell r="I2566">
            <v>0</v>
          </cell>
          <cell r="J2566">
            <v>0</v>
          </cell>
          <cell r="M2566">
            <v>0</v>
          </cell>
          <cell r="N2566">
            <v>0</v>
          </cell>
          <cell r="O2566" t="str">
            <v>Cargar+retirar sobrante y equipo</v>
          </cell>
          <cell r="S2566">
            <v>0</v>
          </cell>
          <cell r="V2566">
            <v>0</v>
          </cell>
        </row>
        <row r="2567">
          <cell r="E2567" t="str">
            <v/>
          </cell>
          <cell r="F2567" t="str">
            <v/>
          </cell>
          <cell r="G2567">
            <v>0</v>
          </cell>
          <cell r="H2567">
            <v>0</v>
          </cell>
          <cell r="I2567">
            <v>0</v>
          </cell>
          <cell r="J2567">
            <v>0</v>
          </cell>
          <cell r="M2567">
            <v>0</v>
          </cell>
          <cell r="N2567">
            <v>0</v>
          </cell>
          <cell r="O2567" t="str">
            <v>Asear área</v>
          </cell>
          <cell r="S2567">
            <v>0</v>
          </cell>
          <cell r="V2567">
            <v>0</v>
          </cell>
        </row>
        <row r="2568">
          <cell r="E2568" t="str">
            <v/>
          </cell>
          <cell r="F2568" t="str">
            <v/>
          </cell>
          <cell r="G2568">
            <v>0</v>
          </cell>
          <cell r="H2568">
            <v>0</v>
          </cell>
          <cell r="I2568">
            <v>0</v>
          </cell>
          <cell r="J2568">
            <v>0</v>
          </cell>
          <cell r="N2568">
            <v>0</v>
          </cell>
          <cell r="S2568">
            <v>0</v>
          </cell>
          <cell r="V2568">
            <v>0</v>
          </cell>
        </row>
        <row r="2569">
          <cell r="E2569" t="str">
            <v/>
          </cell>
          <cell r="F2569" t="str">
            <v/>
          </cell>
          <cell r="G2569">
            <v>0</v>
          </cell>
          <cell r="H2569">
            <v>0</v>
          </cell>
          <cell r="I2569">
            <v>0</v>
          </cell>
          <cell r="J2569">
            <v>0</v>
          </cell>
          <cell r="N2569">
            <v>0</v>
          </cell>
          <cell r="S2569">
            <v>0</v>
          </cell>
          <cell r="V2569">
            <v>0</v>
          </cell>
        </row>
        <row r="2570">
          <cell r="E2570" t="str">
            <v/>
          </cell>
          <cell r="F2570">
            <v>0</v>
          </cell>
          <cell r="G2570">
            <v>0</v>
          </cell>
          <cell r="H2570">
            <v>0</v>
          </cell>
          <cell r="I2570">
            <v>0</v>
          </cell>
          <cell r="J2570">
            <v>0</v>
          </cell>
          <cell r="N2570">
            <v>0</v>
          </cell>
          <cell r="S2570">
            <v>0</v>
          </cell>
          <cell r="V2570">
            <v>0</v>
          </cell>
        </row>
        <row r="2571">
          <cell r="E2571" t="str">
            <v/>
          </cell>
          <cell r="F2571">
            <v>0</v>
          </cell>
          <cell r="G2571">
            <v>0</v>
          </cell>
          <cell r="H2571">
            <v>0</v>
          </cell>
          <cell r="I2571">
            <v>0</v>
          </cell>
          <cell r="J2571">
            <v>0</v>
          </cell>
          <cell r="N2571">
            <v>0</v>
          </cell>
          <cell r="S2571">
            <v>0</v>
          </cell>
          <cell r="V2571">
            <v>0</v>
          </cell>
        </row>
        <row r="2572">
          <cell r="E2572" t="str">
            <v/>
          </cell>
          <cell r="F2572">
            <v>0</v>
          </cell>
          <cell r="G2572">
            <v>0</v>
          </cell>
          <cell r="H2572">
            <v>0</v>
          </cell>
          <cell r="I2572">
            <v>0</v>
          </cell>
          <cell r="J2572">
            <v>0</v>
          </cell>
          <cell r="N2572">
            <v>0</v>
          </cell>
          <cell r="S2572">
            <v>0</v>
          </cell>
          <cell r="V2572">
            <v>0</v>
          </cell>
        </row>
        <row r="2573">
          <cell r="E2573" t="str">
            <v/>
          </cell>
          <cell r="F2573">
            <v>0</v>
          </cell>
          <cell r="G2573">
            <v>0</v>
          </cell>
          <cell r="H2573">
            <v>0</v>
          </cell>
          <cell r="I2573">
            <v>0</v>
          </cell>
          <cell r="J2573">
            <v>0</v>
          </cell>
          <cell r="N2573">
            <v>0</v>
          </cell>
          <cell r="S2573">
            <v>0</v>
          </cell>
          <cell r="V2573">
            <v>0</v>
          </cell>
        </row>
        <row r="2574">
          <cell r="E2574" t="str">
            <v/>
          </cell>
          <cell r="F2574">
            <v>0</v>
          </cell>
          <cell r="G2574">
            <v>0</v>
          </cell>
          <cell r="H2574">
            <v>0</v>
          </cell>
          <cell r="I2574">
            <v>0</v>
          </cell>
          <cell r="J2574">
            <v>0</v>
          </cell>
          <cell r="N2574">
            <v>0</v>
          </cell>
          <cell r="S2574">
            <v>0</v>
          </cell>
          <cell r="V2574">
            <v>0</v>
          </cell>
        </row>
        <row r="2575">
          <cell r="E2575">
            <v>0</v>
          </cell>
          <cell r="I2575">
            <v>0</v>
          </cell>
          <cell r="J2575">
            <v>0</v>
          </cell>
          <cell r="O2575" t="str">
            <v>Con estos hombres se hace</v>
          </cell>
          <cell r="P2575" t="str">
            <v>DD Oficial</v>
          </cell>
          <cell r="Q2575" t="str">
            <v>DD Ayudante</v>
          </cell>
          <cell r="R2575" t="str">
            <v>DD Operarios</v>
          </cell>
          <cell r="S2575" t="str">
            <v>REND.TAREA ml / Jnl</v>
          </cell>
          <cell r="T2575" t="str">
            <v>Para un Total de</v>
          </cell>
          <cell r="U2575" t="str">
            <v>La actividad Dura</v>
          </cell>
          <cell r="V2575">
            <v>0</v>
          </cell>
        </row>
        <row r="2576">
          <cell r="B2576" t="str">
            <v>A-2,14</v>
          </cell>
          <cell r="D2576">
            <v>24</v>
          </cell>
          <cell r="E2576" t="str">
            <v xml:space="preserve">Sum/Inst. Flanche galvanizado cierre luz (en el dry wall) entre columnas puertas abatibles fondo escenario y enchape de madera. </v>
          </cell>
          <cell r="F2576" t="str">
            <v>ml</v>
          </cell>
          <cell r="G2576">
            <v>24</v>
          </cell>
          <cell r="H2576">
            <v>37580</v>
          </cell>
          <cell r="I2576">
            <v>901920</v>
          </cell>
          <cell r="J2576">
            <v>1.2862632615525959E-3</v>
          </cell>
          <cell r="K2576">
            <v>1</v>
          </cell>
          <cell r="L2576">
            <v>37580</v>
          </cell>
          <cell r="O2576" t="b">
            <v>0</v>
          </cell>
          <cell r="P2576">
            <v>0</v>
          </cell>
          <cell r="Q2576">
            <v>0</v>
          </cell>
          <cell r="R2576">
            <v>0</v>
          </cell>
          <cell r="S2576">
            <v>0</v>
          </cell>
          <cell r="T2576">
            <v>0</v>
          </cell>
          <cell r="U2576" t="e">
            <v>#DIV/0!</v>
          </cell>
          <cell r="V2576">
            <v>0</v>
          </cell>
          <cell r="W2576">
            <v>14375.537233480165</v>
          </cell>
          <cell r="X2576">
            <v>10930</v>
          </cell>
          <cell r="Y2576">
            <v>12283.175823024683</v>
          </cell>
          <cell r="Z2576">
            <v>0</v>
          </cell>
          <cell r="AA2576">
            <v>0</v>
          </cell>
          <cell r="AB2576">
            <v>1</v>
          </cell>
        </row>
        <row r="2577">
          <cell r="B2577">
            <v>202.2</v>
          </cell>
          <cell r="D2577">
            <v>1.05</v>
          </cell>
          <cell r="E2577" t="str">
            <v>Flanches en lámina d=0,12 m Cal 18</v>
          </cell>
          <cell r="F2577" t="str">
            <v>ml</v>
          </cell>
          <cell r="G2577">
            <v>1.05</v>
          </cell>
          <cell r="H2577">
            <v>11984.126984126984</v>
          </cell>
          <cell r="I2577">
            <v>12583.333333333334</v>
          </cell>
          <cell r="J2577">
            <v>1.7945582063305874E-5</v>
          </cell>
          <cell r="N2577">
            <v>25.200000000000003</v>
          </cell>
          <cell r="O2577" t="str">
            <v>Figurar y amarrar hierro</v>
          </cell>
          <cell r="S2577">
            <v>0</v>
          </cell>
          <cell r="T2577" t="str">
            <v>Jnl hombre</v>
          </cell>
          <cell r="U2577" t="str">
            <v>Dias</v>
          </cell>
          <cell r="V2577">
            <v>4.3069396951934106E-4</v>
          </cell>
        </row>
        <row r="2578">
          <cell r="B2578">
            <v>201.1</v>
          </cell>
          <cell r="D2578">
            <v>0.3</v>
          </cell>
          <cell r="E2578" t="str">
            <v>Soldadura E-60XX</v>
          </cell>
          <cell r="F2578" t="str">
            <v>Kg</v>
          </cell>
          <cell r="G2578">
            <v>0.3</v>
          </cell>
          <cell r="H2578">
            <v>5974.0130004894381</v>
          </cell>
          <cell r="I2578">
            <v>1792.2039001468313</v>
          </cell>
          <cell r="J2578">
            <v>2.5559318276234547E-6</v>
          </cell>
          <cell r="N2578">
            <v>7.1999999999999993</v>
          </cell>
          <cell r="O2578" t="str">
            <v>Encofrar</v>
          </cell>
          <cell r="S2578">
            <v>0</v>
          </cell>
          <cell r="V2578">
            <v>6.1342363862962923E-5</v>
          </cell>
        </row>
        <row r="2579">
          <cell r="B2579">
            <v>104.5</v>
          </cell>
          <cell r="E2579" t="str">
            <v>Thiner</v>
          </cell>
          <cell r="F2579" t="str">
            <v>Botella</v>
          </cell>
          <cell r="G2579">
            <v>0</v>
          </cell>
          <cell r="H2579">
            <v>3500</v>
          </cell>
          <cell r="I2579">
            <v>0</v>
          </cell>
          <cell r="J2579">
            <v>0</v>
          </cell>
          <cell r="N2579">
            <v>0</v>
          </cell>
          <cell r="O2579" t="str">
            <v>Fundir</v>
          </cell>
          <cell r="S2579">
            <v>0</v>
          </cell>
          <cell r="V2579">
            <v>0</v>
          </cell>
        </row>
        <row r="2580">
          <cell r="B2580">
            <v>103.4</v>
          </cell>
          <cell r="E2580" t="str">
            <v>Pintura anticorrosiva</v>
          </cell>
          <cell r="F2580" t="str">
            <v>GALON</v>
          </cell>
          <cell r="G2580">
            <v>0</v>
          </cell>
          <cell r="H2580">
            <v>28000</v>
          </cell>
          <cell r="I2580">
            <v>0</v>
          </cell>
          <cell r="J2580">
            <v>0</v>
          </cell>
          <cell r="N2580">
            <v>0</v>
          </cell>
          <cell r="S2580">
            <v>0</v>
          </cell>
          <cell r="V2580">
            <v>0</v>
          </cell>
        </row>
        <row r="2581">
          <cell r="E2581" t="str">
            <v/>
          </cell>
          <cell r="F2581" t="str">
            <v/>
          </cell>
          <cell r="G2581">
            <v>0</v>
          </cell>
          <cell r="H2581">
            <v>0</v>
          </cell>
          <cell r="I2581">
            <v>0</v>
          </cell>
          <cell r="J2581">
            <v>0</v>
          </cell>
          <cell r="N2581">
            <v>0</v>
          </cell>
          <cell r="S2581">
            <v>0</v>
          </cell>
          <cell r="V2581">
            <v>0</v>
          </cell>
        </row>
        <row r="2582">
          <cell r="E2582" t="str">
            <v/>
          </cell>
          <cell r="F2582" t="str">
            <v/>
          </cell>
          <cell r="G2582">
            <v>0</v>
          </cell>
          <cell r="H2582">
            <v>0</v>
          </cell>
          <cell r="I2582">
            <v>0</v>
          </cell>
          <cell r="J2582">
            <v>0</v>
          </cell>
          <cell r="N2582">
            <v>0</v>
          </cell>
          <cell r="P2582">
            <v>0</v>
          </cell>
          <cell r="S2582">
            <v>0</v>
          </cell>
          <cell r="V2582">
            <v>0</v>
          </cell>
        </row>
        <row r="2583">
          <cell r="E2583" t="str">
            <v/>
          </cell>
          <cell r="F2583" t="str">
            <v/>
          </cell>
          <cell r="G2583">
            <v>0</v>
          </cell>
          <cell r="H2583">
            <v>0</v>
          </cell>
          <cell r="I2583">
            <v>0</v>
          </cell>
          <cell r="J2583">
            <v>0</v>
          </cell>
          <cell r="N2583">
            <v>0</v>
          </cell>
          <cell r="O2583" t="str">
            <v>Proteger área</v>
          </cell>
          <cell r="S2583">
            <v>0</v>
          </cell>
          <cell r="V2583">
            <v>0</v>
          </cell>
        </row>
        <row r="2584">
          <cell r="E2584" t="str">
            <v/>
          </cell>
          <cell r="F2584" t="str">
            <v/>
          </cell>
          <cell r="G2584">
            <v>0</v>
          </cell>
          <cell r="H2584">
            <v>0</v>
          </cell>
          <cell r="I2584">
            <v>0</v>
          </cell>
          <cell r="J2584">
            <v>0</v>
          </cell>
          <cell r="N2584">
            <v>0</v>
          </cell>
          <cell r="O2584" t="str">
            <v>Replantear</v>
          </cell>
          <cell r="S2584">
            <v>0</v>
          </cell>
          <cell r="V2584">
            <v>0</v>
          </cell>
        </row>
        <row r="2585">
          <cell r="B2585">
            <v>201.5</v>
          </cell>
          <cell r="D2585">
            <v>0.1</v>
          </cell>
          <cell r="E2585" t="str">
            <v>Cuadrilla de ornamentacion</v>
          </cell>
          <cell r="F2585" t="str">
            <v>m2</v>
          </cell>
          <cell r="G2585">
            <v>0.1</v>
          </cell>
          <cell r="H2585">
            <v>109300</v>
          </cell>
          <cell r="I2585">
            <v>10930</v>
          </cell>
          <cell r="J2585">
            <v>1.5587698963067538E-5</v>
          </cell>
          <cell r="M2585" t="str">
            <v>10  ml/m2</v>
          </cell>
          <cell r="N2585">
            <v>2.4000000000000004</v>
          </cell>
          <cell r="O2585" t="str">
            <v>Trasportar equipo, mats</v>
          </cell>
          <cell r="S2585">
            <v>0</v>
          </cell>
          <cell r="V2585">
            <v>3.7410477511362101E-4</v>
          </cell>
        </row>
        <row r="2586">
          <cell r="E2586" t="str">
            <v/>
          </cell>
          <cell r="F2586" t="str">
            <v/>
          </cell>
          <cell r="G2586">
            <v>0</v>
          </cell>
          <cell r="H2586">
            <v>0</v>
          </cell>
          <cell r="I2586">
            <v>0</v>
          </cell>
          <cell r="J2586">
            <v>0</v>
          </cell>
          <cell r="M2586">
            <v>0</v>
          </cell>
          <cell r="N2586">
            <v>0</v>
          </cell>
          <cell r="O2586" t="str">
            <v>Armar andamio</v>
          </cell>
          <cell r="S2586">
            <v>0</v>
          </cell>
          <cell r="V2586">
            <v>0</v>
          </cell>
        </row>
        <row r="2587">
          <cell r="E2587" t="str">
            <v/>
          </cell>
          <cell r="F2587" t="str">
            <v/>
          </cell>
          <cell r="G2587">
            <v>0</v>
          </cell>
          <cell r="H2587">
            <v>0</v>
          </cell>
          <cell r="I2587">
            <v>0</v>
          </cell>
          <cell r="J2587">
            <v>0</v>
          </cell>
          <cell r="M2587">
            <v>0</v>
          </cell>
          <cell r="N2587">
            <v>0</v>
          </cell>
          <cell r="O2587" t="str">
            <v>Obra previa adic.</v>
          </cell>
          <cell r="S2587">
            <v>0</v>
          </cell>
          <cell r="V2587">
            <v>0</v>
          </cell>
        </row>
        <row r="2588">
          <cell r="E2588" t="str">
            <v/>
          </cell>
          <cell r="F2588" t="str">
            <v/>
          </cell>
          <cell r="G2588">
            <v>0</v>
          </cell>
          <cell r="H2588">
            <v>0</v>
          </cell>
          <cell r="I2588">
            <v>0</v>
          </cell>
          <cell r="J2588">
            <v>0</v>
          </cell>
          <cell r="M2588">
            <v>0</v>
          </cell>
          <cell r="N2588">
            <v>0</v>
          </cell>
          <cell r="O2588" t="str">
            <v>Mezclar</v>
          </cell>
          <cell r="S2588">
            <v>0</v>
          </cell>
          <cell r="V2588">
            <v>0</v>
          </cell>
        </row>
        <row r="2589">
          <cell r="E2589" t="str">
            <v/>
          </cell>
          <cell r="F2589" t="str">
            <v/>
          </cell>
          <cell r="G2589">
            <v>0</v>
          </cell>
          <cell r="H2589">
            <v>0</v>
          </cell>
          <cell r="I2589">
            <v>0</v>
          </cell>
          <cell r="J2589">
            <v>0</v>
          </cell>
          <cell r="M2589">
            <v>0</v>
          </cell>
          <cell r="N2589">
            <v>0</v>
          </cell>
          <cell r="O2589" t="str">
            <v>Desencofrar</v>
          </cell>
          <cell r="S2589">
            <v>0</v>
          </cell>
          <cell r="V2589">
            <v>0</v>
          </cell>
        </row>
        <row r="2590">
          <cell r="E2590" t="str">
            <v/>
          </cell>
          <cell r="F2590" t="str">
            <v/>
          </cell>
          <cell r="G2590">
            <v>0</v>
          </cell>
          <cell r="H2590">
            <v>0</v>
          </cell>
          <cell r="I2590">
            <v>0</v>
          </cell>
          <cell r="J2590">
            <v>0</v>
          </cell>
          <cell r="M2590">
            <v>0</v>
          </cell>
          <cell r="N2590">
            <v>0</v>
          </cell>
          <cell r="O2590" t="str">
            <v>Curar</v>
          </cell>
          <cell r="S2590">
            <v>0</v>
          </cell>
          <cell r="V2590">
            <v>0</v>
          </cell>
        </row>
        <row r="2591">
          <cell r="B2591">
            <v>1.4</v>
          </cell>
          <cell r="D2591">
            <v>0.1</v>
          </cell>
          <cell r="E2591" t="str">
            <v>APU Equipo y herramienta de taller</v>
          </cell>
          <cell r="F2591" t="str">
            <v>Hr</v>
          </cell>
          <cell r="G2591">
            <v>0.1</v>
          </cell>
          <cell r="H2591">
            <v>65145</v>
          </cell>
          <cell r="I2591">
            <v>6514.5</v>
          </cell>
          <cell r="J2591">
            <v>9.2905823325620753E-6</v>
          </cell>
          <cell r="M2591" t="str">
            <v>10  ml/Hr</v>
          </cell>
          <cell r="N2591">
            <v>2.4000000000000004</v>
          </cell>
          <cell r="O2591" t="str">
            <v>Desarmar andamio</v>
          </cell>
          <cell r="S2591">
            <v>0</v>
          </cell>
          <cell r="V2591">
            <v>2.2297397598148983E-4</v>
          </cell>
        </row>
        <row r="2592">
          <cell r="B2592">
            <v>1.3</v>
          </cell>
          <cell r="C2592">
            <v>8</v>
          </cell>
          <cell r="E2592" t="str">
            <v>APU Andamios</v>
          </cell>
          <cell r="F2592" t="str">
            <v>Sec/sm</v>
          </cell>
          <cell r="G2592">
            <v>0.33333333333333331</v>
          </cell>
          <cell r="H2592">
            <v>17306.027469074052</v>
          </cell>
          <cell r="I2592">
            <v>5768.6758230246833</v>
          </cell>
          <cell r="J2592">
            <v>8.2269334075786486E-6</v>
          </cell>
          <cell r="M2592" t="str">
            <v>3  ml/Sec/sm</v>
          </cell>
          <cell r="N2592">
            <v>8</v>
          </cell>
          <cell r="O2592" t="str">
            <v xml:space="preserve">Regresar </v>
          </cell>
          <cell r="S2592">
            <v>0</v>
          </cell>
          <cell r="V2592">
            <v>1.9744640178188759E-4</v>
          </cell>
        </row>
        <row r="2593">
          <cell r="E2593" t="str">
            <v/>
          </cell>
          <cell r="F2593" t="str">
            <v/>
          </cell>
          <cell r="G2593">
            <v>0</v>
          </cell>
          <cell r="H2593">
            <v>0</v>
          </cell>
          <cell r="I2593">
            <v>0</v>
          </cell>
          <cell r="J2593">
            <v>0</v>
          </cell>
          <cell r="M2593">
            <v>0</v>
          </cell>
          <cell r="N2593">
            <v>0</v>
          </cell>
          <cell r="O2593" t="str">
            <v>Cargar+retirar sobrante y equipo</v>
          </cell>
          <cell r="S2593">
            <v>0</v>
          </cell>
          <cell r="V2593">
            <v>0</v>
          </cell>
        </row>
        <row r="2594">
          <cell r="E2594" t="str">
            <v/>
          </cell>
          <cell r="F2594" t="str">
            <v/>
          </cell>
          <cell r="G2594">
            <v>0</v>
          </cell>
          <cell r="H2594">
            <v>0</v>
          </cell>
          <cell r="I2594">
            <v>0</v>
          </cell>
          <cell r="J2594">
            <v>0</v>
          </cell>
          <cell r="M2594">
            <v>0</v>
          </cell>
          <cell r="N2594">
            <v>0</v>
          </cell>
          <cell r="O2594" t="str">
            <v>Asear área</v>
          </cell>
          <cell r="S2594">
            <v>0</v>
          </cell>
          <cell r="V2594">
            <v>0</v>
          </cell>
        </row>
        <row r="2595">
          <cell r="E2595" t="str">
            <v/>
          </cell>
          <cell r="F2595" t="str">
            <v/>
          </cell>
          <cell r="G2595">
            <v>0</v>
          </cell>
          <cell r="H2595">
            <v>0</v>
          </cell>
          <cell r="I2595">
            <v>0</v>
          </cell>
          <cell r="J2595">
            <v>0</v>
          </cell>
          <cell r="N2595">
            <v>0</v>
          </cell>
          <cell r="S2595">
            <v>0</v>
          </cell>
          <cell r="V2595">
            <v>0</v>
          </cell>
        </row>
        <row r="2596">
          <cell r="E2596" t="str">
            <v/>
          </cell>
          <cell r="F2596" t="str">
            <v/>
          </cell>
          <cell r="G2596">
            <v>0</v>
          </cell>
          <cell r="H2596">
            <v>0</v>
          </cell>
          <cell r="I2596">
            <v>0</v>
          </cell>
          <cell r="J2596">
            <v>0</v>
          </cell>
          <cell r="N2596">
            <v>0</v>
          </cell>
          <cell r="S2596">
            <v>0</v>
          </cell>
          <cell r="V2596">
            <v>0</v>
          </cell>
        </row>
        <row r="2597">
          <cell r="E2597" t="str">
            <v/>
          </cell>
          <cell r="F2597">
            <v>0</v>
          </cell>
          <cell r="G2597">
            <v>0</v>
          </cell>
          <cell r="H2597">
            <v>0</v>
          </cell>
          <cell r="I2597">
            <v>0</v>
          </cell>
          <cell r="J2597">
            <v>0</v>
          </cell>
          <cell r="N2597">
            <v>0</v>
          </cell>
          <cell r="S2597">
            <v>0</v>
          </cell>
          <cell r="V2597">
            <v>0</v>
          </cell>
        </row>
        <row r="2598">
          <cell r="E2598" t="str">
            <v/>
          </cell>
          <cell r="F2598">
            <v>0</v>
          </cell>
          <cell r="G2598">
            <v>0</v>
          </cell>
          <cell r="H2598">
            <v>0</v>
          </cell>
          <cell r="I2598">
            <v>0</v>
          </cell>
          <cell r="J2598">
            <v>0</v>
          </cell>
          <cell r="N2598">
            <v>0</v>
          </cell>
          <cell r="S2598">
            <v>0</v>
          </cell>
          <cell r="V2598">
            <v>0</v>
          </cell>
        </row>
        <row r="2599">
          <cell r="E2599" t="str">
            <v/>
          </cell>
          <cell r="F2599">
            <v>0</v>
          </cell>
          <cell r="G2599">
            <v>0</v>
          </cell>
          <cell r="H2599">
            <v>0</v>
          </cell>
          <cell r="I2599">
            <v>0</v>
          </cell>
          <cell r="J2599">
            <v>0</v>
          </cell>
          <cell r="N2599">
            <v>0</v>
          </cell>
          <cell r="S2599">
            <v>0</v>
          </cell>
          <cell r="V2599">
            <v>0</v>
          </cell>
        </row>
        <row r="2600">
          <cell r="E2600" t="str">
            <v/>
          </cell>
          <cell r="F2600">
            <v>0</v>
          </cell>
          <cell r="G2600">
            <v>0</v>
          </cell>
          <cell r="H2600">
            <v>0</v>
          </cell>
          <cell r="I2600">
            <v>0</v>
          </cell>
          <cell r="J2600">
            <v>0</v>
          </cell>
          <cell r="N2600">
            <v>0</v>
          </cell>
          <cell r="S2600">
            <v>0</v>
          </cell>
          <cell r="V2600">
            <v>0</v>
          </cell>
        </row>
        <row r="2601">
          <cell r="E2601" t="str">
            <v/>
          </cell>
          <cell r="F2601">
            <v>0</v>
          </cell>
          <cell r="G2601">
            <v>0</v>
          </cell>
          <cell r="H2601">
            <v>0</v>
          </cell>
          <cell r="I2601">
            <v>0</v>
          </cell>
          <cell r="J2601">
            <v>0</v>
          </cell>
          <cell r="N2601">
            <v>0</v>
          </cell>
          <cell r="S2601">
            <v>0</v>
          </cell>
          <cell r="V2601">
            <v>0</v>
          </cell>
        </row>
        <row r="2602">
          <cell r="E2602">
            <v>0</v>
          </cell>
          <cell r="I2602">
            <v>0</v>
          </cell>
          <cell r="J2602">
            <v>0</v>
          </cell>
          <cell r="O2602" t="str">
            <v>Con estos hombres se hace</v>
          </cell>
          <cell r="P2602" t="str">
            <v>DD Oficial</v>
          </cell>
          <cell r="Q2602" t="str">
            <v>DD Ayudante</v>
          </cell>
          <cell r="R2602" t="str">
            <v>DD Operarios</v>
          </cell>
          <cell r="S2602" t="str">
            <v>REND.TAREA Un / Jnl</v>
          </cell>
          <cell r="T2602" t="str">
            <v>Para un Total de</v>
          </cell>
          <cell r="U2602" t="str">
            <v>La actividad Dura</v>
          </cell>
          <cell r="V2602">
            <v>0</v>
          </cell>
        </row>
        <row r="2603">
          <cell r="B2603" t="str">
            <v>A-2,16</v>
          </cell>
          <cell r="D2603">
            <v>1</v>
          </cell>
          <cell r="E2603" t="str">
            <v>Corte de varilla en muro dry wall posterior escenario que deterioró un enchape</v>
          </cell>
          <cell r="F2603" t="str">
            <v>Un</v>
          </cell>
          <cell r="G2603">
            <v>1</v>
          </cell>
          <cell r="H2603">
            <v>107100</v>
          </cell>
          <cell r="I2603">
            <v>107100</v>
          </cell>
          <cell r="J2603">
            <v>1.5273948389245501E-4</v>
          </cell>
          <cell r="K2603">
            <v>1</v>
          </cell>
          <cell r="L2603">
            <v>107100</v>
          </cell>
          <cell r="O2603" t="b">
            <v>0</v>
          </cell>
          <cell r="P2603">
            <v>0</v>
          </cell>
          <cell r="Q2603">
            <v>0</v>
          </cell>
          <cell r="R2603">
            <v>0</v>
          </cell>
          <cell r="S2603">
            <v>0</v>
          </cell>
          <cell r="T2603">
            <v>0</v>
          </cell>
          <cell r="U2603" t="e">
            <v>#DIV/0!</v>
          </cell>
          <cell r="V2603">
            <v>0</v>
          </cell>
          <cell r="W2603">
            <v>2987.0065002447191</v>
          </cell>
          <cell r="X2603">
            <v>21860</v>
          </cell>
          <cell r="Y2603">
            <v>82253.109876296206</v>
          </cell>
          <cell r="Z2603">
            <v>0</v>
          </cell>
          <cell r="AA2603">
            <v>0</v>
          </cell>
          <cell r="AB2603">
            <v>1</v>
          </cell>
        </row>
        <row r="2604">
          <cell r="B2604">
            <v>201.1</v>
          </cell>
          <cell r="D2604">
            <v>0.5</v>
          </cell>
          <cell r="E2604" t="str">
            <v>Soldadura E-60XX</v>
          </cell>
          <cell r="F2604" t="str">
            <v>Kg</v>
          </cell>
          <cell r="G2604">
            <v>0.5</v>
          </cell>
          <cell r="H2604">
            <v>5974.0130004894381</v>
          </cell>
          <cell r="I2604">
            <v>2987.0065002447191</v>
          </cell>
          <cell r="J2604">
            <v>4.2598863793724246E-6</v>
          </cell>
          <cell r="N2604">
            <v>0.5</v>
          </cell>
          <cell r="O2604" t="str">
            <v>Figurar y amarrar hierro</v>
          </cell>
          <cell r="S2604">
            <v>0</v>
          </cell>
          <cell r="T2604" t="str">
            <v>Jnl hombre</v>
          </cell>
          <cell r="U2604" t="str">
            <v>Dias</v>
          </cell>
          <cell r="V2604">
            <v>4.2598863793724246E-6</v>
          </cell>
        </row>
        <row r="2605">
          <cell r="E2605" t="str">
            <v/>
          </cell>
          <cell r="F2605" t="str">
            <v/>
          </cell>
          <cell r="G2605">
            <v>0</v>
          </cell>
          <cell r="H2605">
            <v>0</v>
          </cell>
          <cell r="I2605">
            <v>0</v>
          </cell>
          <cell r="J2605">
            <v>0</v>
          </cell>
          <cell r="N2605">
            <v>0</v>
          </cell>
          <cell r="O2605" t="str">
            <v>Encofrar</v>
          </cell>
          <cell r="S2605">
            <v>0</v>
          </cell>
          <cell r="V2605">
            <v>0</v>
          </cell>
        </row>
        <row r="2606">
          <cell r="E2606" t="str">
            <v/>
          </cell>
          <cell r="F2606" t="str">
            <v/>
          </cell>
          <cell r="G2606">
            <v>0</v>
          </cell>
          <cell r="H2606">
            <v>0</v>
          </cell>
          <cell r="I2606">
            <v>0</v>
          </cell>
          <cell r="J2606">
            <v>0</v>
          </cell>
          <cell r="N2606">
            <v>0</v>
          </cell>
          <cell r="O2606" t="str">
            <v>Fundir</v>
          </cell>
          <cell r="S2606">
            <v>0</v>
          </cell>
          <cell r="V2606">
            <v>0</v>
          </cell>
        </row>
        <row r="2607">
          <cell r="E2607" t="str">
            <v/>
          </cell>
          <cell r="F2607" t="str">
            <v/>
          </cell>
          <cell r="G2607">
            <v>0</v>
          </cell>
          <cell r="H2607">
            <v>0</v>
          </cell>
          <cell r="I2607">
            <v>0</v>
          </cell>
          <cell r="J2607">
            <v>0</v>
          </cell>
          <cell r="N2607">
            <v>0</v>
          </cell>
          <cell r="S2607">
            <v>0</v>
          </cell>
          <cell r="V2607">
            <v>0</v>
          </cell>
        </row>
        <row r="2608">
          <cell r="E2608" t="str">
            <v/>
          </cell>
          <cell r="F2608" t="str">
            <v/>
          </cell>
          <cell r="G2608">
            <v>0</v>
          </cell>
          <cell r="H2608">
            <v>0</v>
          </cell>
          <cell r="I2608">
            <v>0</v>
          </cell>
          <cell r="J2608">
            <v>0</v>
          </cell>
          <cell r="N2608">
            <v>0</v>
          </cell>
          <cell r="S2608">
            <v>0</v>
          </cell>
          <cell r="V2608">
            <v>0</v>
          </cell>
        </row>
        <row r="2609">
          <cell r="E2609" t="str">
            <v/>
          </cell>
          <cell r="F2609" t="str">
            <v/>
          </cell>
          <cell r="G2609">
            <v>0</v>
          </cell>
          <cell r="H2609">
            <v>0</v>
          </cell>
          <cell r="I2609">
            <v>0</v>
          </cell>
          <cell r="J2609">
            <v>0</v>
          </cell>
          <cell r="N2609">
            <v>0</v>
          </cell>
          <cell r="P2609">
            <v>0</v>
          </cell>
          <cell r="S2609">
            <v>0</v>
          </cell>
          <cell r="V2609">
            <v>0</v>
          </cell>
        </row>
        <row r="2610">
          <cell r="E2610" t="str">
            <v/>
          </cell>
          <cell r="F2610" t="str">
            <v/>
          </cell>
          <cell r="G2610">
            <v>0</v>
          </cell>
          <cell r="H2610">
            <v>0</v>
          </cell>
          <cell r="I2610">
            <v>0</v>
          </cell>
          <cell r="J2610">
            <v>0</v>
          </cell>
          <cell r="N2610">
            <v>0</v>
          </cell>
          <cell r="O2610" t="str">
            <v>Proteger área</v>
          </cell>
          <cell r="S2610">
            <v>0</v>
          </cell>
          <cell r="V2610">
            <v>0</v>
          </cell>
        </row>
        <row r="2611">
          <cell r="E2611" t="str">
            <v/>
          </cell>
          <cell r="F2611" t="str">
            <v/>
          </cell>
          <cell r="G2611">
            <v>0</v>
          </cell>
          <cell r="H2611">
            <v>0</v>
          </cell>
          <cell r="I2611">
            <v>0</v>
          </cell>
          <cell r="J2611">
            <v>0</v>
          </cell>
          <cell r="N2611">
            <v>0</v>
          </cell>
          <cell r="O2611" t="str">
            <v>Replantear</v>
          </cell>
          <cell r="S2611">
            <v>0</v>
          </cell>
          <cell r="V2611">
            <v>0</v>
          </cell>
        </row>
        <row r="2612">
          <cell r="B2612">
            <v>201.5</v>
          </cell>
          <cell r="D2612">
            <v>0.2</v>
          </cell>
          <cell r="E2612" t="str">
            <v>Cuadrilla de ornamentacion</v>
          </cell>
          <cell r="F2612" t="str">
            <v>m2</v>
          </cell>
          <cell r="G2612">
            <v>0.2</v>
          </cell>
          <cell r="H2612">
            <v>109300</v>
          </cell>
          <cell r="I2612">
            <v>21860</v>
          </cell>
          <cell r="J2612">
            <v>3.1175397926135076E-5</v>
          </cell>
          <cell r="M2612" t="str">
            <v>5  Un/m2</v>
          </cell>
          <cell r="N2612">
            <v>0.2</v>
          </cell>
          <cell r="O2612" t="str">
            <v>Trasportar equipo, mats</v>
          </cell>
          <cell r="S2612">
            <v>0</v>
          </cell>
          <cell r="V2612">
            <v>3.1175397926135076E-5</v>
          </cell>
        </row>
        <row r="2613">
          <cell r="E2613" t="str">
            <v/>
          </cell>
          <cell r="F2613" t="str">
            <v/>
          </cell>
          <cell r="G2613">
            <v>0</v>
          </cell>
          <cell r="H2613">
            <v>0</v>
          </cell>
          <cell r="I2613">
            <v>0</v>
          </cell>
          <cell r="J2613">
            <v>0</v>
          </cell>
          <cell r="M2613">
            <v>0</v>
          </cell>
          <cell r="N2613">
            <v>0</v>
          </cell>
          <cell r="O2613" t="str">
            <v>Armar andamio</v>
          </cell>
          <cell r="S2613">
            <v>0</v>
          </cell>
          <cell r="V2613">
            <v>0</v>
          </cell>
        </row>
        <row r="2614">
          <cell r="E2614" t="str">
            <v/>
          </cell>
          <cell r="F2614" t="str">
            <v/>
          </cell>
          <cell r="G2614">
            <v>0</v>
          </cell>
          <cell r="H2614">
            <v>0</v>
          </cell>
          <cell r="I2614">
            <v>0</v>
          </cell>
          <cell r="J2614">
            <v>0</v>
          </cell>
          <cell r="M2614">
            <v>0</v>
          </cell>
          <cell r="N2614">
            <v>0</v>
          </cell>
          <cell r="O2614" t="str">
            <v>Obra previa adic.</v>
          </cell>
          <cell r="S2614">
            <v>0</v>
          </cell>
          <cell r="V2614">
            <v>0</v>
          </cell>
        </row>
        <row r="2615">
          <cell r="E2615" t="str">
            <v/>
          </cell>
          <cell r="F2615" t="str">
            <v/>
          </cell>
          <cell r="G2615">
            <v>0</v>
          </cell>
          <cell r="H2615">
            <v>0</v>
          </cell>
          <cell r="I2615">
            <v>0</v>
          </cell>
          <cell r="J2615">
            <v>0</v>
          </cell>
          <cell r="M2615">
            <v>0</v>
          </cell>
          <cell r="N2615">
            <v>0</v>
          </cell>
          <cell r="O2615" t="str">
            <v>Mezclar</v>
          </cell>
          <cell r="S2615">
            <v>0</v>
          </cell>
          <cell r="V2615">
            <v>0</v>
          </cell>
        </row>
        <row r="2616">
          <cell r="E2616" t="str">
            <v/>
          </cell>
          <cell r="F2616" t="str">
            <v/>
          </cell>
          <cell r="G2616">
            <v>0</v>
          </cell>
          <cell r="H2616">
            <v>0</v>
          </cell>
          <cell r="I2616">
            <v>0</v>
          </cell>
          <cell r="J2616">
            <v>0</v>
          </cell>
          <cell r="M2616">
            <v>0</v>
          </cell>
          <cell r="N2616">
            <v>0</v>
          </cell>
          <cell r="O2616" t="str">
            <v>Desencofrar</v>
          </cell>
          <cell r="S2616">
            <v>0</v>
          </cell>
          <cell r="V2616">
            <v>0</v>
          </cell>
        </row>
        <row r="2617">
          <cell r="E2617" t="str">
            <v/>
          </cell>
          <cell r="F2617" t="str">
            <v/>
          </cell>
          <cell r="G2617">
            <v>0</v>
          </cell>
          <cell r="H2617">
            <v>0</v>
          </cell>
          <cell r="I2617">
            <v>0</v>
          </cell>
          <cell r="J2617">
            <v>0</v>
          </cell>
          <cell r="M2617">
            <v>0</v>
          </cell>
          <cell r="N2617">
            <v>0</v>
          </cell>
          <cell r="O2617" t="str">
            <v>Curar</v>
          </cell>
          <cell r="S2617">
            <v>0</v>
          </cell>
          <cell r="V2617">
            <v>0</v>
          </cell>
        </row>
        <row r="2618">
          <cell r="B2618">
            <v>1.4</v>
          </cell>
          <cell r="D2618">
            <v>0.2</v>
          </cell>
          <cell r="E2618" t="str">
            <v>APU Equipo y herramienta de taller</v>
          </cell>
          <cell r="F2618" t="str">
            <v>Hr</v>
          </cell>
          <cell r="G2618">
            <v>0.2</v>
          </cell>
          <cell r="H2618">
            <v>65145</v>
          </cell>
          <cell r="I2618">
            <v>13029</v>
          </cell>
          <cell r="J2618">
            <v>1.8581164665124151E-5</v>
          </cell>
          <cell r="M2618" t="str">
            <v>5  Un/Hr</v>
          </cell>
          <cell r="N2618">
            <v>0.2</v>
          </cell>
          <cell r="O2618" t="str">
            <v>Desarmar andamio</v>
          </cell>
          <cell r="S2618">
            <v>0</v>
          </cell>
          <cell r="V2618">
            <v>1.8581164665124151E-5</v>
          </cell>
        </row>
        <row r="2619">
          <cell r="B2619">
            <v>1.3</v>
          </cell>
          <cell r="C2619">
            <v>4</v>
          </cell>
          <cell r="E2619" t="str">
            <v>APU Andamios</v>
          </cell>
          <cell r="F2619" t="str">
            <v>Sec/sm</v>
          </cell>
          <cell r="G2619">
            <v>4</v>
          </cell>
          <cell r="H2619">
            <v>17306.027469074052</v>
          </cell>
          <cell r="I2619">
            <v>69224.109876296206</v>
          </cell>
          <cell r="J2619">
            <v>9.8723200890943796E-5</v>
          </cell>
          <cell r="M2619" t="str">
            <v>0,25  Un/Sec/sm</v>
          </cell>
          <cell r="N2619">
            <v>4</v>
          </cell>
          <cell r="O2619" t="str">
            <v xml:space="preserve">Regresar </v>
          </cell>
          <cell r="S2619">
            <v>0</v>
          </cell>
          <cell r="V2619">
            <v>9.8723200890943796E-5</v>
          </cell>
        </row>
        <row r="2620">
          <cell r="E2620" t="str">
            <v/>
          </cell>
          <cell r="F2620" t="str">
            <v/>
          </cell>
          <cell r="G2620">
            <v>0</v>
          </cell>
          <cell r="H2620">
            <v>0</v>
          </cell>
          <cell r="I2620">
            <v>0</v>
          </cell>
          <cell r="J2620">
            <v>0</v>
          </cell>
          <cell r="M2620">
            <v>0</v>
          </cell>
          <cell r="N2620">
            <v>0</v>
          </cell>
          <cell r="O2620" t="str">
            <v>Cargar+retirar sobrante y equipo</v>
          </cell>
          <cell r="S2620">
            <v>0</v>
          </cell>
          <cell r="V2620">
            <v>0</v>
          </cell>
        </row>
        <row r="2621">
          <cell r="E2621" t="str">
            <v/>
          </cell>
          <cell r="F2621" t="str">
            <v/>
          </cell>
          <cell r="G2621">
            <v>0</v>
          </cell>
          <cell r="H2621">
            <v>0</v>
          </cell>
          <cell r="I2621">
            <v>0</v>
          </cell>
          <cell r="J2621">
            <v>0</v>
          </cell>
          <cell r="M2621">
            <v>0</v>
          </cell>
          <cell r="N2621">
            <v>0</v>
          </cell>
          <cell r="O2621" t="str">
            <v>Asear área</v>
          </cell>
          <cell r="S2621">
            <v>0</v>
          </cell>
          <cell r="V2621">
            <v>0</v>
          </cell>
        </row>
        <row r="2622">
          <cell r="E2622" t="str">
            <v/>
          </cell>
          <cell r="F2622" t="str">
            <v/>
          </cell>
          <cell r="G2622">
            <v>0</v>
          </cell>
          <cell r="H2622">
            <v>0</v>
          </cell>
          <cell r="I2622">
            <v>0</v>
          </cell>
          <cell r="J2622">
            <v>0</v>
          </cell>
          <cell r="N2622">
            <v>0</v>
          </cell>
          <cell r="S2622">
            <v>0</v>
          </cell>
          <cell r="V2622">
            <v>0</v>
          </cell>
        </row>
        <row r="2623">
          <cell r="E2623" t="str">
            <v/>
          </cell>
          <cell r="F2623" t="str">
            <v/>
          </cell>
          <cell r="G2623">
            <v>0</v>
          </cell>
          <cell r="H2623">
            <v>0</v>
          </cell>
          <cell r="I2623">
            <v>0</v>
          </cell>
          <cell r="J2623">
            <v>0</v>
          </cell>
          <cell r="N2623">
            <v>0</v>
          </cell>
          <cell r="S2623">
            <v>0</v>
          </cell>
          <cell r="V2623">
            <v>0</v>
          </cell>
        </row>
        <row r="2624">
          <cell r="E2624" t="str">
            <v/>
          </cell>
          <cell r="F2624">
            <v>0</v>
          </cell>
          <cell r="G2624">
            <v>0</v>
          </cell>
          <cell r="H2624">
            <v>0</v>
          </cell>
          <cell r="I2624">
            <v>0</v>
          </cell>
          <cell r="J2624">
            <v>0</v>
          </cell>
          <cell r="N2624">
            <v>0</v>
          </cell>
          <cell r="S2624">
            <v>0</v>
          </cell>
          <cell r="V2624">
            <v>0</v>
          </cell>
        </row>
        <row r="2625">
          <cell r="E2625" t="str">
            <v/>
          </cell>
          <cell r="F2625">
            <v>0</v>
          </cell>
          <cell r="G2625">
            <v>0</v>
          </cell>
          <cell r="H2625">
            <v>0</v>
          </cell>
          <cell r="I2625">
            <v>0</v>
          </cell>
          <cell r="J2625">
            <v>0</v>
          </cell>
          <cell r="N2625">
            <v>0</v>
          </cell>
          <cell r="S2625">
            <v>0</v>
          </cell>
          <cell r="V2625">
            <v>0</v>
          </cell>
        </row>
        <row r="2626">
          <cell r="E2626" t="str">
            <v/>
          </cell>
          <cell r="F2626">
            <v>0</v>
          </cell>
          <cell r="G2626">
            <v>0</v>
          </cell>
          <cell r="H2626">
            <v>0</v>
          </cell>
          <cell r="I2626">
            <v>0</v>
          </cell>
          <cell r="J2626">
            <v>0</v>
          </cell>
          <cell r="N2626">
            <v>0</v>
          </cell>
          <cell r="S2626">
            <v>0</v>
          </cell>
          <cell r="V2626">
            <v>0</v>
          </cell>
        </row>
        <row r="2627">
          <cell r="E2627" t="str">
            <v/>
          </cell>
          <cell r="F2627">
            <v>0</v>
          </cell>
          <cell r="G2627">
            <v>0</v>
          </cell>
          <cell r="H2627">
            <v>0</v>
          </cell>
          <cell r="I2627">
            <v>0</v>
          </cell>
          <cell r="J2627">
            <v>0</v>
          </cell>
          <cell r="N2627">
            <v>0</v>
          </cell>
          <cell r="S2627">
            <v>0</v>
          </cell>
          <cell r="V2627">
            <v>0</v>
          </cell>
        </row>
        <row r="2628">
          <cell r="E2628" t="str">
            <v/>
          </cell>
          <cell r="F2628">
            <v>0</v>
          </cell>
          <cell r="G2628">
            <v>0</v>
          </cell>
          <cell r="H2628">
            <v>0</v>
          </cell>
          <cell r="I2628">
            <v>0</v>
          </cell>
          <cell r="J2628">
            <v>0</v>
          </cell>
          <cell r="N2628">
            <v>0</v>
          </cell>
          <cell r="S2628">
            <v>0</v>
          </cell>
          <cell r="V2628">
            <v>0</v>
          </cell>
        </row>
        <row r="2629">
          <cell r="E2629">
            <v>0</v>
          </cell>
          <cell r="I2629">
            <v>0</v>
          </cell>
          <cell r="J2629">
            <v>0</v>
          </cell>
          <cell r="O2629" t="str">
            <v>Con estos hombres se hace</v>
          </cell>
          <cell r="P2629" t="str">
            <v>DD Oficial</v>
          </cell>
          <cell r="Q2629" t="str">
            <v>DD Ayudante</v>
          </cell>
          <cell r="R2629" t="str">
            <v>DD Operarios</v>
          </cell>
          <cell r="S2629" t="str">
            <v>REND.TAREA m2 / Jnl</v>
          </cell>
          <cell r="T2629" t="str">
            <v>Para un Total de</v>
          </cell>
          <cell r="U2629" t="str">
            <v>La actividad Dura</v>
          </cell>
          <cell r="V2629">
            <v>0</v>
          </cell>
        </row>
        <row r="2630">
          <cell r="B2630" t="str">
            <v>A-2,18</v>
          </cell>
          <cell r="D2630">
            <v>126</v>
          </cell>
          <cell r="E2630" t="str">
            <v>Sum/Inst. Alistado en sitio para cieloraso exterior bajo concreto con el fin de hilar y plomar el enchape del volumen exterior con tubulares 1 1/2*1 1/2" con cuelgas en ángulo de 1 1/2*1 1/2", varillas roscadas, tuercas y anclajes al concreto</v>
          </cell>
          <cell r="F2630" t="str">
            <v>m2</v>
          </cell>
          <cell r="G2630">
            <v>126</v>
          </cell>
          <cell r="H2630">
            <v>161840</v>
          </cell>
          <cell r="I2630">
            <v>20391840</v>
          </cell>
          <cell r="J2630">
            <v>2.9081597733123438E-2</v>
          </cell>
          <cell r="K2630">
            <v>1</v>
          </cell>
          <cell r="L2630">
            <v>161840</v>
          </cell>
          <cell r="O2630" t="b">
            <v>0</v>
          </cell>
          <cell r="P2630">
            <v>0</v>
          </cell>
          <cell r="Q2630">
            <v>0</v>
          </cell>
          <cell r="R2630">
            <v>0</v>
          </cell>
          <cell r="S2630">
            <v>0</v>
          </cell>
          <cell r="T2630">
            <v>0</v>
          </cell>
          <cell r="U2630" t="e">
            <v>#DIV/0!</v>
          </cell>
          <cell r="V2630">
            <v>0</v>
          </cell>
          <cell r="W2630">
            <v>24866.94942626965</v>
          </cell>
          <cell r="X2630">
            <v>94513.217083333337</v>
          </cell>
          <cell r="Y2630">
            <v>42461.658553756599</v>
          </cell>
          <cell r="Z2630">
            <v>0</v>
          </cell>
          <cell r="AA2630">
            <v>0</v>
          </cell>
          <cell r="AB2630">
            <v>1</v>
          </cell>
        </row>
        <row r="2631">
          <cell r="B2631">
            <v>200.2</v>
          </cell>
          <cell r="D2631">
            <v>2.6315789473684212</v>
          </cell>
          <cell r="E2631" t="str">
            <v>Tubular 1 1/2*1 1/2" Cal 18</v>
          </cell>
          <cell r="F2631" t="str">
            <v>ml</v>
          </cell>
          <cell r="G2631">
            <v>2.6315789473684212</v>
          </cell>
          <cell r="H2631">
            <v>3333.2599999999998</v>
          </cell>
          <cell r="I2631">
            <v>8771.7368421052633</v>
          </cell>
          <cell r="J2631">
            <v>1.2509715761938292E-5</v>
          </cell>
          <cell r="N2631">
            <v>331.5789473684211</v>
          </cell>
          <cell r="O2631" t="str">
            <v>Figurar y amarrar hierro</v>
          </cell>
          <cell r="S2631">
            <v>0</v>
          </cell>
          <cell r="T2631" t="str">
            <v>Jnl hombre</v>
          </cell>
          <cell r="U2631" t="str">
            <v>Dias</v>
          </cell>
          <cell r="V2631">
            <v>1.5762241860042248E-3</v>
          </cell>
        </row>
        <row r="2632">
          <cell r="B2632">
            <v>200.8</v>
          </cell>
          <cell r="D2632">
            <v>0.21000000000000002</v>
          </cell>
          <cell r="E2632" t="str">
            <v>Angulo 1 1/2* 1 1/2" *3/16"</v>
          </cell>
          <cell r="F2632" t="str">
            <v>ml</v>
          </cell>
          <cell r="G2632">
            <v>0.21000000000000002</v>
          </cell>
          <cell r="H2632">
            <v>9773.4391976035786</v>
          </cell>
          <cell r="I2632">
            <v>2052.4222314967519</v>
          </cell>
          <cell r="J2632">
            <v>2.9270393311691387E-6</v>
          </cell>
          <cell r="N2632">
            <v>26.46</v>
          </cell>
          <cell r="O2632" t="str">
            <v>Encofrar</v>
          </cell>
          <cell r="S2632">
            <v>0</v>
          </cell>
          <cell r="V2632">
            <v>3.6880695572731137E-4</v>
          </cell>
        </row>
        <row r="2633">
          <cell r="B2633">
            <v>201.2</v>
          </cell>
          <cell r="D2633">
            <v>3.8500000000000005</v>
          </cell>
          <cell r="E2633" t="str">
            <v>Anclaje con chazo ancla cuña 1/4"</v>
          </cell>
          <cell r="F2633" t="str">
            <v>Un</v>
          </cell>
          <cell r="G2633">
            <v>3.8500000000000005</v>
          </cell>
          <cell r="H2633">
            <v>685.59858675762132</v>
          </cell>
          <cell r="I2633">
            <v>2639.5545590168426</v>
          </cell>
          <cell r="J2633">
            <v>3.764371625118667E-6</v>
          </cell>
          <cell r="N2633">
            <v>485.10000000000008</v>
          </cell>
          <cell r="O2633" t="str">
            <v>Fundir</v>
          </cell>
          <cell r="S2633">
            <v>0</v>
          </cell>
          <cell r="V2633">
            <v>4.74310824764952E-4</v>
          </cell>
        </row>
        <row r="2634">
          <cell r="B2634">
            <v>200.5</v>
          </cell>
          <cell r="D2634">
            <v>0.375</v>
          </cell>
          <cell r="E2634" t="str">
            <v>Platina 1 1/2 * 3/16"</v>
          </cell>
          <cell r="F2634" t="str">
            <v>ml</v>
          </cell>
          <cell r="G2634">
            <v>0.375</v>
          </cell>
          <cell r="H2634">
            <v>21057.761058201057</v>
          </cell>
          <cell r="I2634">
            <v>7896.6603968253967</v>
          </cell>
          <cell r="J2634">
            <v>1.1261735139916902E-5</v>
          </cell>
          <cell r="N2634">
            <v>47.25</v>
          </cell>
          <cell r="S2634">
            <v>0</v>
          </cell>
          <cell r="V2634">
            <v>1.4189786276295295E-3</v>
          </cell>
        </row>
        <row r="2635">
          <cell r="B2635">
            <v>200.9</v>
          </cell>
          <cell r="D2635">
            <v>0.375</v>
          </cell>
          <cell r="E2635" t="str">
            <v>Varilla roscada 3/8"</v>
          </cell>
          <cell r="F2635" t="str">
            <v>ml</v>
          </cell>
          <cell r="G2635">
            <v>0.375</v>
          </cell>
          <cell r="H2635">
            <v>6684.201058201058</v>
          </cell>
          <cell r="I2635">
            <v>2506.5753968253966</v>
          </cell>
          <cell r="J2635">
            <v>3.574724859464395E-6</v>
          </cell>
          <cell r="N2635">
            <v>47.25</v>
          </cell>
          <cell r="S2635">
            <v>0</v>
          </cell>
          <cell r="V2635">
            <v>4.5041533229251383E-4</v>
          </cell>
        </row>
        <row r="2636">
          <cell r="B2636">
            <v>201.4</v>
          </cell>
          <cell r="D2636">
            <v>2</v>
          </cell>
          <cell r="E2636" t="str">
            <v xml:space="preserve">Tuercas y arandelas </v>
          </cell>
          <cell r="F2636" t="str">
            <v>Un</v>
          </cell>
          <cell r="G2636">
            <v>2</v>
          </cell>
          <cell r="H2636">
            <v>500</v>
          </cell>
          <cell r="I2636">
            <v>1000</v>
          </cell>
          <cell r="J2636">
            <v>1.4261389719183476E-6</v>
          </cell>
          <cell r="N2636">
            <v>252</v>
          </cell>
          <cell r="P2636">
            <v>0</v>
          </cell>
          <cell r="S2636">
            <v>0</v>
          </cell>
          <cell r="V2636">
            <v>1.796935104617118E-4</v>
          </cell>
        </row>
        <row r="2637">
          <cell r="B2637">
            <v>104.5</v>
          </cell>
          <cell r="E2637" t="str">
            <v>Thiner</v>
          </cell>
          <cell r="F2637" t="str">
            <v>Botella</v>
          </cell>
          <cell r="G2637">
            <v>0</v>
          </cell>
          <cell r="H2637">
            <v>3500</v>
          </cell>
          <cell r="I2637">
            <v>0</v>
          </cell>
          <cell r="J2637">
            <v>0</v>
          </cell>
          <cell r="N2637">
            <v>0</v>
          </cell>
          <cell r="O2637" t="str">
            <v>Proteger área</v>
          </cell>
          <cell r="S2637">
            <v>0</v>
          </cell>
          <cell r="V2637">
            <v>0</v>
          </cell>
        </row>
        <row r="2638">
          <cell r="B2638">
            <v>103.4</v>
          </cell>
          <cell r="E2638" t="str">
            <v>Pintura anticorrosiva</v>
          </cell>
          <cell r="F2638" t="str">
            <v>GALON</v>
          </cell>
          <cell r="G2638">
            <v>0</v>
          </cell>
          <cell r="H2638">
            <v>28000</v>
          </cell>
          <cell r="I2638">
            <v>0</v>
          </cell>
          <cell r="J2638">
            <v>0</v>
          </cell>
          <cell r="N2638">
            <v>0</v>
          </cell>
          <cell r="O2638" t="str">
            <v>Replantear</v>
          </cell>
          <cell r="S2638">
            <v>0</v>
          </cell>
          <cell r="V2638">
            <v>0</v>
          </cell>
        </row>
        <row r="2639">
          <cell r="B2639">
            <v>201.5</v>
          </cell>
          <cell r="D2639">
            <v>0.8</v>
          </cell>
          <cell r="E2639" t="str">
            <v>Cuadrilla de ornamentacion</v>
          </cell>
          <cell r="F2639" t="str">
            <v>m2</v>
          </cell>
          <cell r="G2639">
            <v>0.8</v>
          </cell>
          <cell r="H2639">
            <v>109300</v>
          </cell>
          <cell r="I2639">
            <v>87440</v>
          </cell>
          <cell r="J2639">
            <v>1.247015917045403E-4</v>
          </cell>
          <cell r="M2639" t="str">
            <v>1,25  m2/m2</v>
          </cell>
          <cell r="N2639">
            <v>100.80000000000001</v>
          </cell>
          <cell r="O2639" t="str">
            <v>Trasportar equipo, mats</v>
          </cell>
          <cell r="S2639">
            <v>0</v>
          </cell>
          <cell r="V2639">
            <v>1.571240055477208E-2</v>
          </cell>
        </row>
        <row r="2640">
          <cell r="B2640">
            <v>4017</v>
          </cell>
          <cell r="C2640">
            <v>14</v>
          </cell>
          <cell r="E2640" t="str">
            <v>Oficial construcción (Cps$30,000/dia Dd efectivo)</v>
          </cell>
          <cell r="F2640" t="str">
            <v>dd</v>
          </cell>
          <cell r="G2640">
            <v>0.1111111111111111</v>
          </cell>
          <cell r="H2640">
            <v>36829.476875</v>
          </cell>
          <cell r="I2640">
            <v>4092.1640972222222</v>
          </cell>
          <cell r="J2640">
            <v>5.8359946985336728E-6</v>
          </cell>
          <cell r="M2640" t="str">
            <v>9  m2/dd</v>
          </cell>
          <cell r="N2640">
            <v>14</v>
          </cell>
          <cell r="O2640" t="str">
            <v>Armar andamio</v>
          </cell>
          <cell r="S2640">
            <v>0</v>
          </cell>
          <cell r="V2640">
            <v>7.3533533201524282E-4</v>
          </cell>
        </row>
        <row r="2641">
          <cell r="B2641">
            <v>4001</v>
          </cell>
          <cell r="C2641">
            <v>14</v>
          </cell>
          <cell r="E2641" t="str">
            <v>Ayudante construcción (Cps$18,000/dia Dd efectivo)</v>
          </cell>
          <cell r="F2641" t="str">
            <v>dd</v>
          </cell>
          <cell r="G2641">
            <v>0.1111111111111111</v>
          </cell>
          <cell r="H2641">
            <v>26829.476875000004</v>
          </cell>
          <cell r="I2641">
            <v>2981.0529861111113</v>
          </cell>
          <cell r="J2641">
            <v>4.2513958408466202E-6</v>
          </cell>
          <cell r="M2641" t="str">
            <v>9  m2/dd</v>
          </cell>
          <cell r="N2641">
            <v>14</v>
          </cell>
          <cell r="O2641" t="str">
            <v>Obra previa adic.</v>
          </cell>
          <cell r="S2641">
            <v>0</v>
          </cell>
          <cell r="V2641">
            <v>5.3567587594667424E-4</v>
          </cell>
        </row>
        <row r="2642">
          <cell r="E2642" t="str">
            <v/>
          </cell>
          <cell r="F2642" t="str">
            <v/>
          </cell>
          <cell r="G2642">
            <v>0</v>
          </cell>
          <cell r="H2642">
            <v>0</v>
          </cell>
          <cell r="I2642">
            <v>0</v>
          </cell>
          <cell r="J2642">
            <v>0</v>
          </cell>
          <cell r="M2642">
            <v>0</v>
          </cell>
          <cell r="N2642">
            <v>0</v>
          </cell>
          <cell r="O2642" t="str">
            <v>Mezclar</v>
          </cell>
          <cell r="S2642">
            <v>0</v>
          </cell>
          <cell r="V2642">
            <v>0</v>
          </cell>
        </row>
        <row r="2643">
          <cell r="E2643" t="str">
            <v/>
          </cell>
          <cell r="F2643" t="str">
            <v/>
          </cell>
          <cell r="G2643">
            <v>0</v>
          </cell>
          <cell r="H2643">
            <v>0</v>
          </cell>
          <cell r="I2643">
            <v>0</v>
          </cell>
          <cell r="J2643">
            <v>0</v>
          </cell>
          <cell r="M2643">
            <v>0</v>
          </cell>
          <cell r="N2643">
            <v>0</v>
          </cell>
          <cell r="O2643" t="str">
            <v>Desencofrar</v>
          </cell>
          <cell r="S2643">
            <v>0</v>
          </cell>
          <cell r="V2643">
            <v>0</v>
          </cell>
        </row>
        <row r="2644">
          <cell r="E2644" t="str">
            <v/>
          </cell>
          <cell r="F2644" t="str">
            <v/>
          </cell>
          <cell r="G2644">
            <v>0</v>
          </cell>
          <cell r="H2644">
            <v>0</v>
          </cell>
          <cell r="I2644">
            <v>0</v>
          </cell>
          <cell r="J2644">
            <v>0</v>
          </cell>
          <cell r="M2644">
            <v>0</v>
          </cell>
          <cell r="N2644">
            <v>0</v>
          </cell>
          <cell r="O2644" t="str">
            <v>Curar</v>
          </cell>
          <cell r="S2644">
            <v>0</v>
          </cell>
          <cell r="V2644">
            <v>0</v>
          </cell>
        </row>
        <row r="2645">
          <cell r="B2645">
            <v>1.4</v>
          </cell>
          <cell r="D2645">
            <v>0.5</v>
          </cell>
          <cell r="E2645" t="str">
            <v>APU Equipo y herramienta de taller</v>
          </cell>
          <cell r="F2645" t="str">
            <v>Hr</v>
          </cell>
          <cell r="G2645">
            <v>0.5</v>
          </cell>
          <cell r="H2645">
            <v>65145</v>
          </cell>
          <cell r="I2645">
            <v>32572.5</v>
          </cell>
          <cell r="J2645">
            <v>4.6452911662810376E-5</v>
          </cell>
          <cell r="M2645" t="str">
            <v>2  m2/Hr</v>
          </cell>
          <cell r="N2645">
            <v>63</v>
          </cell>
          <cell r="O2645" t="str">
            <v>Desarmar andamio</v>
          </cell>
          <cell r="S2645">
            <v>0</v>
          </cell>
          <cell r="V2645">
            <v>5.8530668695141071E-3</v>
          </cell>
        </row>
        <row r="2646">
          <cell r="B2646">
            <v>1.3</v>
          </cell>
          <cell r="C2646">
            <v>72</v>
          </cell>
          <cell r="E2646" t="str">
            <v>APU Andamios</v>
          </cell>
          <cell r="F2646" t="str">
            <v>Sec/sm</v>
          </cell>
          <cell r="G2646">
            <v>0.5714285714285714</v>
          </cell>
          <cell r="H2646">
            <v>17306.027469074052</v>
          </cell>
          <cell r="I2646">
            <v>9889.1585537566007</v>
          </cell>
          <cell r="J2646">
            <v>1.4103314412991972E-5</v>
          </cell>
          <cell r="M2646" t="str">
            <v>1,75  m2/Sec/sm</v>
          </cell>
          <cell r="N2646">
            <v>72</v>
          </cell>
          <cell r="O2646" t="str">
            <v xml:space="preserve">Regresar </v>
          </cell>
          <cell r="S2646">
            <v>0</v>
          </cell>
          <cell r="V2646">
            <v>1.7770176160369884E-3</v>
          </cell>
        </row>
        <row r="2647">
          <cell r="E2647" t="str">
            <v/>
          </cell>
          <cell r="F2647" t="str">
            <v/>
          </cell>
          <cell r="G2647">
            <v>0</v>
          </cell>
          <cell r="H2647">
            <v>0</v>
          </cell>
          <cell r="I2647">
            <v>0</v>
          </cell>
          <cell r="J2647">
            <v>0</v>
          </cell>
          <cell r="M2647">
            <v>0</v>
          </cell>
          <cell r="N2647">
            <v>0</v>
          </cell>
          <cell r="O2647" t="str">
            <v>Cargar+retirar sobrante y equipo</v>
          </cell>
          <cell r="S2647">
            <v>0</v>
          </cell>
          <cell r="V2647">
            <v>0</v>
          </cell>
        </row>
        <row r="2648">
          <cell r="E2648" t="str">
            <v/>
          </cell>
          <cell r="F2648" t="str">
            <v/>
          </cell>
          <cell r="G2648">
            <v>0</v>
          </cell>
          <cell r="H2648">
            <v>0</v>
          </cell>
          <cell r="I2648">
            <v>0</v>
          </cell>
          <cell r="J2648">
            <v>0</v>
          </cell>
          <cell r="M2648">
            <v>0</v>
          </cell>
          <cell r="N2648">
            <v>0</v>
          </cell>
          <cell r="O2648" t="str">
            <v>Asear área</v>
          </cell>
          <cell r="S2648">
            <v>0</v>
          </cell>
          <cell r="V2648">
            <v>0</v>
          </cell>
        </row>
        <row r="2649">
          <cell r="E2649" t="str">
            <v/>
          </cell>
          <cell r="F2649" t="str">
            <v/>
          </cell>
          <cell r="G2649">
            <v>0</v>
          </cell>
          <cell r="H2649">
            <v>0</v>
          </cell>
          <cell r="I2649">
            <v>0</v>
          </cell>
          <cell r="J2649">
            <v>0</v>
          </cell>
          <cell r="N2649">
            <v>0</v>
          </cell>
          <cell r="S2649">
            <v>0</v>
          </cell>
          <cell r="V2649">
            <v>0</v>
          </cell>
        </row>
        <row r="2650">
          <cell r="E2650" t="str">
            <v/>
          </cell>
          <cell r="F2650" t="str">
            <v/>
          </cell>
          <cell r="G2650">
            <v>0</v>
          </cell>
          <cell r="H2650">
            <v>0</v>
          </cell>
          <cell r="I2650">
            <v>0</v>
          </cell>
          <cell r="J2650">
            <v>0</v>
          </cell>
          <cell r="N2650">
            <v>0</v>
          </cell>
          <cell r="S2650">
            <v>0</v>
          </cell>
          <cell r="V2650">
            <v>0</v>
          </cell>
        </row>
        <row r="2651">
          <cell r="E2651" t="str">
            <v/>
          </cell>
          <cell r="F2651">
            <v>0</v>
          </cell>
          <cell r="G2651">
            <v>0</v>
          </cell>
          <cell r="H2651">
            <v>0</v>
          </cell>
          <cell r="I2651">
            <v>0</v>
          </cell>
          <cell r="J2651">
            <v>0</v>
          </cell>
          <cell r="N2651">
            <v>0</v>
          </cell>
          <cell r="S2651">
            <v>0</v>
          </cell>
          <cell r="V2651">
            <v>0</v>
          </cell>
        </row>
        <row r="2652">
          <cell r="E2652" t="str">
            <v/>
          </cell>
          <cell r="F2652">
            <v>0</v>
          </cell>
          <cell r="G2652">
            <v>0</v>
          </cell>
          <cell r="H2652">
            <v>0</v>
          </cell>
          <cell r="I2652">
            <v>0</v>
          </cell>
          <cell r="J2652">
            <v>0</v>
          </cell>
          <cell r="N2652">
            <v>0</v>
          </cell>
          <cell r="S2652">
            <v>0</v>
          </cell>
          <cell r="V2652">
            <v>0</v>
          </cell>
        </row>
        <row r="2653">
          <cell r="E2653" t="str">
            <v/>
          </cell>
          <cell r="F2653">
            <v>0</v>
          </cell>
          <cell r="G2653">
            <v>0</v>
          </cell>
          <cell r="H2653">
            <v>0</v>
          </cell>
          <cell r="I2653">
            <v>0</v>
          </cell>
          <cell r="J2653">
            <v>0</v>
          </cell>
          <cell r="N2653">
            <v>0</v>
          </cell>
          <cell r="S2653">
            <v>0</v>
          </cell>
          <cell r="V2653">
            <v>0</v>
          </cell>
        </row>
        <row r="2654">
          <cell r="E2654" t="str">
            <v/>
          </cell>
          <cell r="F2654">
            <v>0</v>
          </cell>
          <cell r="G2654">
            <v>0</v>
          </cell>
          <cell r="H2654">
            <v>0</v>
          </cell>
          <cell r="I2654">
            <v>0</v>
          </cell>
          <cell r="J2654">
            <v>0</v>
          </cell>
          <cell r="N2654">
            <v>0</v>
          </cell>
          <cell r="S2654">
            <v>0</v>
          </cell>
          <cell r="V2654">
            <v>0</v>
          </cell>
        </row>
        <row r="2655">
          <cell r="E2655" t="str">
            <v/>
          </cell>
          <cell r="F2655">
            <v>0</v>
          </cell>
          <cell r="G2655">
            <v>0</v>
          </cell>
          <cell r="H2655">
            <v>0</v>
          </cell>
          <cell r="I2655">
            <v>0</v>
          </cell>
          <cell r="J2655">
            <v>0</v>
          </cell>
          <cell r="N2655">
            <v>0</v>
          </cell>
          <cell r="S2655">
            <v>0</v>
          </cell>
          <cell r="V2655">
            <v>0</v>
          </cell>
        </row>
        <row r="2656">
          <cell r="E2656">
            <v>0</v>
          </cell>
          <cell r="I2656">
            <v>0</v>
          </cell>
          <cell r="J2656">
            <v>0</v>
          </cell>
          <cell r="O2656" t="str">
            <v>Con estos hombres se hace</v>
          </cell>
          <cell r="P2656" t="str">
            <v>DD Oficial</v>
          </cell>
          <cell r="Q2656" t="str">
            <v>DD Ayudante</v>
          </cell>
          <cell r="R2656" t="str">
            <v>DD Operarios</v>
          </cell>
          <cell r="S2656" t="str">
            <v>REND.TAREA Un / Jnl</v>
          </cell>
          <cell r="T2656" t="str">
            <v>Para un Total de</v>
          </cell>
          <cell r="U2656" t="str">
            <v>La actividad Dura</v>
          </cell>
          <cell r="V2656">
            <v>0</v>
          </cell>
        </row>
        <row r="2657">
          <cell r="B2657" t="str">
            <v>A-2,21</v>
          </cell>
          <cell r="D2657">
            <v>6</v>
          </cell>
          <cell r="E2657" t="str">
            <v>Sum/Inst. Soportes nube movil con perfiles metálicos HEA 150</v>
          </cell>
          <cell r="F2657" t="str">
            <v>Un</v>
          </cell>
          <cell r="G2657">
            <v>6</v>
          </cell>
          <cell r="H2657">
            <v>1705780</v>
          </cell>
          <cell r="I2657">
            <v>10234680</v>
          </cell>
          <cell r="J2657">
            <v>1.4596076013113274E-2</v>
          </cell>
          <cell r="K2657">
            <v>1</v>
          </cell>
          <cell r="L2657">
            <v>1705780</v>
          </cell>
          <cell r="O2657" t="b">
            <v>0</v>
          </cell>
          <cell r="P2657">
            <v>0</v>
          </cell>
          <cell r="Q2657">
            <v>0</v>
          </cell>
          <cell r="R2657">
            <v>0</v>
          </cell>
          <cell r="S2657">
            <v>0</v>
          </cell>
          <cell r="T2657">
            <v>0</v>
          </cell>
          <cell r="U2657" t="e">
            <v>#DIV/0!</v>
          </cell>
          <cell r="V2657">
            <v>0</v>
          </cell>
          <cell r="W2657">
            <v>818756.63586857705</v>
          </cell>
          <cell r="X2657">
            <v>282258.95374999999</v>
          </cell>
          <cell r="Y2657">
            <v>604772.05493814813</v>
          </cell>
          <cell r="Z2657">
            <v>0</v>
          </cell>
          <cell r="AA2657">
            <v>0</v>
          </cell>
          <cell r="AB2657">
            <v>1</v>
          </cell>
        </row>
        <row r="2658">
          <cell r="B2658">
            <v>202.6</v>
          </cell>
          <cell r="D2658">
            <v>0.9</v>
          </cell>
          <cell r="E2658" t="str">
            <v>Platina 4" * 3/8"</v>
          </cell>
          <cell r="F2658" t="str">
            <v>ml</v>
          </cell>
          <cell r="G2658">
            <v>0.9</v>
          </cell>
          <cell r="H2658">
            <v>37273.44365642238</v>
          </cell>
          <cell r="I2658">
            <v>33546.099290780141</v>
          </cell>
          <cell r="J2658">
            <v>4.7841399554423996E-5</v>
          </cell>
          <cell r="N2658">
            <v>5.4</v>
          </cell>
          <cell r="O2658" t="str">
            <v>Figurar y amarrar hierro</v>
          </cell>
          <cell r="S2658">
            <v>0</v>
          </cell>
          <cell r="T2658" t="str">
            <v>Jnl hombre</v>
          </cell>
          <cell r="U2658" t="str">
            <v>Dias</v>
          </cell>
          <cell r="V2658">
            <v>2.8704839732654404E-4</v>
          </cell>
        </row>
        <row r="2659">
          <cell r="B2659">
            <v>202.8</v>
          </cell>
          <cell r="D2659">
            <v>4</v>
          </cell>
          <cell r="E2659" t="str">
            <v>Anclaje con chazo ancla cuña 5/8"</v>
          </cell>
          <cell r="F2659" t="str">
            <v>Un</v>
          </cell>
          <cell r="G2659">
            <v>4</v>
          </cell>
          <cell r="H2659">
            <v>7500</v>
          </cell>
          <cell r="I2659">
            <v>30000</v>
          </cell>
          <cell r="J2659">
            <v>4.2784169157550423E-5</v>
          </cell>
          <cell r="N2659">
            <v>24</v>
          </cell>
          <cell r="O2659" t="str">
            <v>Encofrar</v>
          </cell>
          <cell r="S2659">
            <v>0</v>
          </cell>
          <cell r="V2659">
            <v>2.5670501494530257E-4</v>
          </cell>
        </row>
        <row r="2660">
          <cell r="B2660">
            <v>202.6</v>
          </cell>
          <cell r="D2660">
            <v>2.8</v>
          </cell>
          <cell r="E2660" t="str">
            <v>Platina 4" * 3/8"</v>
          </cell>
          <cell r="F2660" t="str">
            <v>ml</v>
          </cell>
          <cell r="G2660">
            <v>2.8</v>
          </cell>
          <cell r="H2660">
            <v>37273.44365642238</v>
          </cell>
          <cell r="I2660">
            <v>104365.64223798265</v>
          </cell>
          <cell r="J2660">
            <v>1.4883990972487464E-4</v>
          </cell>
          <cell r="N2660">
            <v>16.799999999999997</v>
          </cell>
          <cell r="O2660" t="str">
            <v>Fundir</v>
          </cell>
          <cell r="S2660">
            <v>0</v>
          </cell>
          <cell r="V2660">
            <v>8.9303945834924786E-4</v>
          </cell>
        </row>
        <row r="2661">
          <cell r="B2661">
            <v>202.4</v>
          </cell>
          <cell r="D2661">
            <v>4.6500000000000004</v>
          </cell>
          <cell r="E2661" t="str">
            <v>Perfil HEA 150 * 6 M</v>
          </cell>
          <cell r="F2661" t="str">
            <v>ml</v>
          </cell>
          <cell r="G2661">
            <v>4.6500000000000004</v>
          </cell>
          <cell r="H2661">
            <v>134607.06566416039</v>
          </cell>
          <cell r="I2661">
            <v>625922.85533834586</v>
          </cell>
          <cell r="J2661">
            <v>8.9265297741242516E-4</v>
          </cell>
          <cell r="N2661">
            <v>27.900000000000002</v>
          </cell>
          <cell r="S2661">
            <v>0</v>
          </cell>
          <cell r="V2661">
            <v>5.3559178644745501E-3</v>
          </cell>
        </row>
        <row r="2662">
          <cell r="B2662">
            <v>201.1</v>
          </cell>
          <cell r="D2662">
            <v>3</v>
          </cell>
          <cell r="E2662" t="str">
            <v>Soldadura E-60XX</v>
          </cell>
          <cell r="F2662" t="str">
            <v>Kg</v>
          </cell>
          <cell r="G2662">
            <v>3</v>
          </cell>
          <cell r="H2662">
            <v>5974.0130004894381</v>
          </cell>
          <cell r="I2662">
            <v>17922.039001468314</v>
          </cell>
          <cell r="J2662">
            <v>2.5559318276234551E-5</v>
          </cell>
          <cell r="N2662">
            <v>18</v>
          </cell>
          <cell r="S2662">
            <v>0</v>
          </cell>
          <cell r="V2662">
            <v>1.533559096574073E-4</v>
          </cell>
        </row>
        <row r="2663">
          <cell r="B2663">
            <v>104.5</v>
          </cell>
          <cell r="C2663">
            <v>4</v>
          </cell>
          <cell r="E2663" t="str">
            <v>Thiner</v>
          </cell>
          <cell r="F2663" t="str">
            <v>Botella</v>
          </cell>
          <cell r="G2663">
            <v>0.66666666666666663</v>
          </cell>
          <cell r="H2663">
            <v>3500</v>
          </cell>
          <cell r="I2663">
            <v>2333.333333333333</v>
          </cell>
          <cell r="J2663">
            <v>3.3276576011428104E-6</v>
          </cell>
          <cell r="N2663">
            <v>4</v>
          </cell>
          <cell r="P2663">
            <v>0</v>
          </cell>
          <cell r="S2663">
            <v>0</v>
          </cell>
          <cell r="V2663">
            <v>1.9965945606856865E-5</v>
          </cell>
        </row>
        <row r="2664">
          <cell r="B2664">
            <v>103.4</v>
          </cell>
          <cell r="C2664">
            <v>1</v>
          </cell>
          <cell r="E2664" t="str">
            <v>Pintura anticorrosiva</v>
          </cell>
          <cell r="F2664" t="str">
            <v>GALON</v>
          </cell>
          <cell r="G2664">
            <v>0.16666666666666666</v>
          </cell>
          <cell r="H2664">
            <v>28000</v>
          </cell>
          <cell r="I2664">
            <v>4666.6666666666661</v>
          </cell>
          <cell r="J2664">
            <v>6.6553152022856207E-6</v>
          </cell>
          <cell r="N2664">
            <v>1</v>
          </cell>
          <cell r="O2664" t="str">
            <v>Proteger área</v>
          </cell>
          <cell r="S2664">
            <v>0</v>
          </cell>
          <cell r="V2664">
            <v>3.9931891213713729E-5</v>
          </cell>
        </row>
        <row r="2665">
          <cell r="E2665" t="str">
            <v/>
          </cell>
          <cell r="F2665" t="str">
            <v/>
          </cell>
          <cell r="G2665">
            <v>0</v>
          </cell>
          <cell r="H2665">
            <v>0</v>
          </cell>
          <cell r="I2665">
            <v>0</v>
          </cell>
          <cell r="J2665">
            <v>0</v>
          </cell>
          <cell r="N2665">
            <v>0</v>
          </cell>
          <cell r="O2665" t="str">
            <v>Replantear</v>
          </cell>
          <cell r="S2665">
            <v>0</v>
          </cell>
          <cell r="V2665">
            <v>0</v>
          </cell>
        </row>
        <row r="2666">
          <cell r="B2666">
            <v>201.5</v>
          </cell>
          <cell r="D2666">
            <v>2</v>
          </cell>
          <cell r="E2666" t="str">
            <v>Cuadrilla de ornamentacion</v>
          </cell>
          <cell r="F2666" t="str">
            <v>m2</v>
          </cell>
          <cell r="G2666">
            <v>2</v>
          </cell>
          <cell r="H2666">
            <v>109300</v>
          </cell>
          <cell r="I2666">
            <v>218600</v>
          </cell>
          <cell r="J2666">
            <v>3.1175397926135078E-4</v>
          </cell>
          <cell r="M2666" t="str">
            <v>0,5  Un/m2</v>
          </cell>
          <cell r="N2666">
            <v>12</v>
          </cell>
          <cell r="O2666" t="str">
            <v>Trasportar equipo, mats</v>
          </cell>
          <cell r="S2666">
            <v>0</v>
          </cell>
          <cell r="V2666">
            <v>1.8705238755681046E-3</v>
          </cell>
        </row>
        <row r="2667">
          <cell r="B2667">
            <v>4017</v>
          </cell>
          <cell r="D2667">
            <v>1</v>
          </cell>
          <cell r="E2667" t="str">
            <v>Oficial construcción (Cps$30,000/dia Dd efectivo)</v>
          </cell>
          <cell r="F2667" t="str">
            <v>dd</v>
          </cell>
          <cell r="G2667">
            <v>1</v>
          </cell>
          <cell r="H2667">
            <v>36829.476875</v>
          </cell>
          <cell r="I2667">
            <v>36829.476875</v>
          </cell>
          <cell r="J2667">
            <v>5.2523952286803055E-5</v>
          </cell>
          <cell r="M2667" t="str">
            <v>1  Un/dd</v>
          </cell>
          <cell r="N2667">
            <v>6</v>
          </cell>
          <cell r="O2667" t="str">
            <v>Armar andamio</v>
          </cell>
          <cell r="S2667">
            <v>0</v>
          </cell>
          <cell r="V2667">
            <v>3.1514371372081833E-4</v>
          </cell>
        </row>
        <row r="2668">
          <cell r="B2668">
            <v>4001</v>
          </cell>
          <cell r="D2668">
            <v>1</v>
          </cell>
          <cell r="E2668" t="str">
            <v>Ayudante construcción (Cps$18,000/dia Dd efectivo)</v>
          </cell>
          <cell r="F2668" t="str">
            <v>dd</v>
          </cell>
          <cell r="G2668">
            <v>1</v>
          </cell>
          <cell r="H2668">
            <v>26829.476875000004</v>
          </cell>
          <cell r="I2668">
            <v>26829.476875000004</v>
          </cell>
          <cell r="J2668">
            <v>3.8262562567619585E-5</v>
          </cell>
          <cell r="M2668" t="str">
            <v>1  Un/dd</v>
          </cell>
          <cell r="N2668">
            <v>6</v>
          </cell>
          <cell r="O2668" t="str">
            <v>Obra previa adic.</v>
          </cell>
          <cell r="S2668">
            <v>0</v>
          </cell>
          <cell r="V2668">
            <v>2.2957537540571751E-4</v>
          </cell>
        </row>
        <row r="2669">
          <cell r="E2669" t="str">
            <v/>
          </cell>
          <cell r="F2669" t="str">
            <v/>
          </cell>
          <cell r="G2669">
            <v>0</v>
          </cell>
          <cell r="H2669">
            <v>0</v>
          </cell>
          <cell r="I2669">
            <v>0</v>
          </cell>
          <cell r="J2669">
            <v>0</v>
          </cell>
          <cell r="M2669">
            <v>0</v>
          </cell>
          <cell r="N2669">
            <v>0</v>
          </cell>
          <cell r="O2669" t="str">
            <v>Mezclar</v>
          </cell>
          <cell r="S2669">
            <v>0</v>
          </cell>
          <cell r="V2669">
            <v>0</v>
          </cell>
        </row>
        <row r="2670">
          <cell r="E2670" t="str">
            <v/>
          </cell>
          <cell r="F2670" t="str">
            <v/>
          </cell>
          <cell r="G2670">
            <v>0</v>
          </cell>
          <cell r="H2670">
            <v>0</v>
          </cell>
          <cell r="I2670">
            <v>0</v>
          </cell>
          <cell r="J2670">
            <v>0</v>
          </cell>
          <cell r="M2670">
            <v>0</v>
          </cell>
          <cell r="N2670">
            <v>0</v>
          </cell>
          <cell r="O2670" t="str">
            <v>Desencofrar</v>
          </cell>
          <cell r="S2670">
            <v>0</v>
          </cell>
          <cell r="V2670">
            <v>0</v>
          </cell>
        </row>
        <row r="2671">
          <cell r="E2671" t="str">
            <v/>
          </cell>
          <cell r="F2671" t="str">
            <v/>
          </cell>
          <cell r="G2671">
            <v>0</v>
          </cell>
          <cell r="H2671">
            <v>0</v>
          </cell>
          <cell r="I2671">
            <v>0</v>
          </cell>
          <cell r="J2671">
            <v>0</v>
          </cell>
          <cell r="M2671">
            <v>0</v>
          </cell>
          <cell r="N2671">
            <v>0</v>
          </cell>
          <cell r="O2671" t="str">
            <v>Curar</v>
          </cell>
          <cell r="S2671">
            <v>0</v>
          </cell>
          <cell r="V2671">
            <v>0</v>
          </cell>
        </row>
        <row r="2672">
          <cell r="B2672">
            <v>202.7</v>
          </cell>
          <cell r="D2672">
            <v>14</v>
          </cell>
          <cell r="E2672" t="str">
            <v>Equipo de oxicorte</v>
          </cell>
          <cell r="F2672" t="str">
            <v>Corte</v>
          </cell>
          <cell r="G2672">
            <v>14</v>
          </cell>
          <cell r="H2672">
            <v>3500</v>
          </cell>
          <cell r="I2672">
            <v>49000</v>
          </cell>
          <cell r="J2672">
            <v>6.988080962399903E-5</v>
          </cell>
          <cell r="M2672" t="str">
            <v>0,07  Un/Corte</v>
          </cell>
          <cell r="N2672">
            <v>84</v>
          </cell>
          <cell r="O2672" t="str">
            <v>Desarmar andamio</v>
          </cell>
          <cell r="S2672">
            <v>0</v>
          </cell>
          <cell r="V2672">
            <v>4.1928485774399418E-4</v>
          </cell>
        </row>
        <row r="2673">
          <cell r="B2673">
            <v>1.3</v>
          </cell>
          <cell r="D2673">
            <v>2</v>
          </cell>
          <cell r="E2673" t="str">
            <v>APU Andamios</v>
          </cell>
          <cell r="F2673" t="str">
            <v>Sec/sm</v>
          </cell>
          <cell r="G2673">
            <v>2</v>
          </cell>
          <cell r="H2673">
            <v>17306.027469074052</v>
          </cell>
          <cell r="I2673">
            <v>34612.054938148103</v>
          </cell>
          <cell r="J2673">
            <v>4.9361600445471898E-5</v>
          </cell>
          <cell r="M2673" t="str">
            <v>0,5  Un/Sec/sm</v>
          </cell>
          <cell r="N2673">
            <v>12</v>
          </cell>
          <cell r="O2673" t="str">
            <v xml:space="preserve">Regresar </v>
          </cell>
          <cell r="S2673">
            <v>0</v>
          </cell>
          <cell r="V2673">
            <v>2.9616960267283144E-4</v>
          </cell>
        </row>
        <row r="2674">
          <cell r="B2674">
            <v>1.4</v>
          </cell>
          <cell r="C2674">
            <v>48</v>
          </cell>
          <cell r="E2674" t="str">
            <v>APU Equipo y herramienta de taller</v>
          </cell>
          <cell r="F2674" t="str">
            <v>Hr</v>
          </cell>
          <cell r="G2674">
            <v>8</v>
          </cell>
          <cell r="H2674">
            <v>65145</v>
          </cell>
          <cell r="I2674">
            <v>521160</v>
          </cell>
          <cell r="J2674">
            <v>7.4324658660496602E-4</v>
          </cell>
          <cell r="M2674" t="str">
            <v>0,13  Un/Hr</v>
          </cell>
          <cell r="N2674">
            <v>48</v>
          </cell>
          <cell r="O2674" t="str">
            <v>Cargar+retirar sobrante y equipo</v>
          </cell>
          <cell r="S2674">
            <v>0</v>
          </cell>
          <cell r="V2674">
            <v>4.4594795196297964E-3</v>
          </cell>
        </row>
        <row r="2675">
          <cell r="E2675" t="str">
            <v/>
          </cell>
          <cell r="F2675" t="str">
            <v/>
          </cell>
          <cell r="G2675">
            <v>0</v>
          </cell>
          <cell r="H2675">
            <v>0</v>
          </cell>
          <cell r="I2675">
            <v>0</v>
          </cell>
          <cell r="J2675">
            <v>0</v>
          </cell>
          <cell r="M2675">
            <v>0</v>
          </cell>
          <cell r="N2675">
            <v>0</v>
          </cell>
          <cell r="O2675" t="str">
            <v>Asear área</v>
          </cell>
          <cell r="S2675">
            <v>0</v>
          </cell>
          <cell r="V2675">
            <v>0</v>
          </cell>
        </row>
        <row r="2676">
          <cell r="E2676" t="str">
            <v/>
          </cell>
          <cell r="F2676" t="str">
            <v/>
          </cell>
          <cell r="G2676">
            <v>0</v>
          </cell>
          <cell r="H2676">
            <v>0</v>
          </cell>
          <cell r="I2676">
            <v>0</v>
          </cell>
          <cell r="J2676">
            <v>0</v>
          </cell>
          <cell r="N2676">
            <v>0</v>
          </cell>
          <cell r="S2676">
            <v>0</v>
          </cell>
          <cell r="V2676">
            <v>0</v>
          </cell>
        </row>
        <row r="2677">
          <cell r="E2677" t="str">
            <v/>
          </cell>
          <cell r="F2677" t="str">
            <v/>
          </cell>
          <cell r="G2677">
            <v>0</v>
          </cell>
          <cell r="H2677">
            <v>0</v>
          </cell>
          <cell r="I2677">
            <v>0</v>
          </cell>
          <cell r="J2677">
            <v>0</v>
          </cell>
          <cell r="N2677">
            <v>0</v>
          </cell>
          <cell r="S2677">
            <v>0</v>
          </cell>
          <cell r="V2677">
            <v>0</v>
          </cell>
        </row>
        <row r="2678">
          <cell r="E2678" t="str">
            <v/>
          </cell>
          <cell r="F2678">
            <v>0</v>
          </cell>
          <cell r="G2678">
            <v>0</v>
          </cell>
          <cell r="H2678">
            <v>0</v>
          </cell>
          <cell r="I2678">
            <v>0</v>
          </cell>
          <cell r="J2678">
            <v>0</v>
          </cell>
          <cell r="N2678">
            <v>0</v>
          </cell>
          <cell r="S2678">
            <v>0</v>
          </cell>
          <cell r="V2678">
            <v>0</v>
          </cell>
        </row>
        <row r="2679">
          <cell r="E2679" t="str">
            <v/>
          </cell>
          <cell r="F2679">
            <v>0</v>
          </cell>
          <cell r="G2679">
            <v>0</v>
          </cell>
          <cell r="H2679">
            <v>0</v>
          </cell>
          <cell r="I2679">
            <v>0</v>
          </cell>
          <cell r="J2679">
            <v>0</v>
          </cell>
          <cell r="N2679">
            <v>0</v>
          </cell>
          <cell r="S2679">
            <v>0</v>
          </cell>
          <cell r="V2679">
            <v>0</v>
          </cell>
        </row>
        <row r="2680">
          <cell r="E2680" t="str">
            <v/>
          </cell>
          <cell r="F2680">
            <v>0</v>
          </cell>
          <cell r="G2680">
            <v>0</v>
          </cell>
          <cell r="H2680">
            <v>0</v>
          </cell>
          <cell r="I2680">
            <v>0</v>
          </cell>
          <cell r="J2680">
            <v>0</v>
          </cell>
          <cell r="N2680">
            <v>0</v>
          </cell>
          <cell r="S2680">
            <v>0</v>
          </cell>
          <cell r="V2680">
            <v>0</v>
          </cell>
        </row>
        <row r="2681">
          <cell r="E2681" t="str">
            <v/>
          </cell>
          <cell r="F2681">
            <v>0</v>
          </cell>
          <cell r="G2681">
            <v>0</v>
          </cell>
          <cell r="H2681">
            <v>0</v>
          </cell>
          <cell r="I2681">
            <v>0</v>
          </cell>
          <cell r="J2681">
            <v>0</v>
          </cell>
          <cell r="N2681">
            <v>0</v>
          </cell>
          <cell r="S2681">
            <v>0</v>
          </cell>
          <cell r="V2681">
            <v>0</v>
          </cell>
        </row>
        <row r="2682">
          <cell r="E2682" t="str">
            <v/>
          </cell>
          <cell r="F2682">
            <v>0</v>
          </cell>
          <cell r="G2682">
            <v>0</v>
          </cell>
          <cell r="H2682">
            <v>0</v>
          </cell>
          <cell r="I2682">
            <v>0</v>
          </cell>
          <cell r="J2682">
            <v>0</v>
          </cell>
          <cell r="N2682">
            <v>0</v>
          </cell>
          <cell r="S2682">
            <v>0</v>
          </cell>
          <cell r="V2682">
            <v>0</v>
          </cell>
        </row>
        <row r="2683">
          <cell r="E2683">
            <v>0</v>
          </cell>
          <cell r="I2683">
            <v>0</v>
          </cell>
          <cell r="J2683">
            <v>0</v>
          </cell>
          <cell r="O2683" t="str">
            <v>Con estos hombres se hace</v>
          </cell>
          <cell r="P2683" t="str">
            <v>DD Oficial</v>
          </cell>
          <cell r="Q2683" t="str">
            <v>DD Ayudante</v>
          </cell>
          <cell r="R2683" t="str">
            <v>DD Operarios</v>
          </cell>
          <cell r="S2683" t="str">
            <v>REND.TAREA 0 / Jnl</v>
          </cell>
          <cell r="T2683" t="str">
            <v>Para un Total de</v>
          </cell>
          <cell r="U2683" t="str">
            <v>La actividad Dura</v>
          </cell>
          <cell r="V2683">
            <v>0</v>
          </cell>
        </row>
        <row r="2684">
          <cell r="B2684" t="str">
            <v>A-2,22</v>
          </cell>
          <cell r="D2684">
            <v>0</v>
          </cell>
          <cell r="E2684">
            <v>0</v>
          </cell>
          <cell r="F2684">
            <v>0</v>
          </cell>
          <cell r="G2684">
            <v>0</v>
          </cell>
          <cell r="H2684">
            <v>0</v>
          </cell>
          <cell r="I2684">
            <v>0</v>
          </cell>
          <cell r="J2684">
            <v>0</v>
          </cell>
          <cell r="K2684">
            <v>1</v>
          </cell>
          <cell r="L2684">
            <v>0</v>
          </cell>
          <cell r="O2684" t="b">
            <v>0</v>
          </cell>
          <cell r="P2684">
            <v>0</v>
          </cell>
          <cell r="Q2684">
            <v>0</v>
          </cell>
          <cell r="R2684">
            <v>0</v>
          </cell>
          <cell r="S2684">
            <v>0</v>
          </cell>
          <cell r="T2684">
            <v>0</v>
          </cell>
          <cell r="U2684" t="e">
            <v>#DIV/0!</v>
          </cell>
          <cell r="V2684">
            <v>0</v>
          </cell>
          <cell r="W2684">
            <v>0</v>
          </cell>
          <cell r="X2684">
            <v>0</v>
          </cell>
          <cell r="Y2684">
            <v>0</v>
          </cell>
          <cell r="Z2684">
            <v>0</v>
          </cell>
          <cell r="AA2684">
            <v>0</v>
          </cell>
          <cell r="AB2684">
            <v>1</v>
          </cell>
        </row>
        <row r="2685">
          <cell r="B2685">
            <v>202.9</v>
          </cell>
          <cell r="D2685">
            <v>1.8</v>
          </cell>
          <cell r="E2685" t="str">
            <v>Angulo 2*1/4" * 6 m</v>
          </cell>
          <cell r="F2685" t="str">
            <v>ml</v>
          </cell>
          <cell r="G2685">
            <v>0</v>
          </cell>
          <cell r="H2685">
            <v>14500</v>
          </cell>
          <cell r="I2685">
            <v>0</v>
          </cell>
          <cell r="J2685">
            <v>0</v>
          </cell>
          <cell r="N2685">
            <v>0</v>
          </cell>
          <cell r="O2685" t="str">
            <v>Figurar y amarrar hierro</v>
          </cell>
          <cell r="S2685">
            <v>0</v>
          </cell>
          <cell r="T2685" t="str">
            <v>Jnl hombre</v>
          </cell>
          <cell r="U2685" t="str">
            <v>Dias</v>
          </cell>
          <cell r="V2685">
            <v>0</v>
          </cell>
        </row>
        <row r="2686">
          <cell r="B2686">
            <v>203.1</v>
          </cell>
          <cell r="D2686">
            <v>0.5</v>
          </cell>
          <cell r="E2686" t="str">
            <v>Tubular de dobleangulo 1 1/2* 1 1/2"</v>
          </cell>
          <cell r="F2686" t="str">
            <v>ml</v>
          </cell>
          <cell r="G2686">
            <v>0</v>
          </cell>
          <cell r="H2686">
            <v>25000</v>
          </cell>
          <cell r="I2686">
            <v>0</v>
          </cell>
          <cell r="J2686">
            <v>0</v>
          </cell>
          <cell r="N2686">
            <v>0</v>
          </cell>
          <cell r="O2686" t="str">
            <v>Encofrar</v>
          </cell>
          <cell r="S2686">
            <v>0</v>
          </cell>
          <cell r="V2686">
            <v>0</v>
          </cell>
        </row>
        <row r="2687">
          <cell r="B2687">
            <v>201.1</v>
          </cell>
          <cell r="D2687">
            <v>1</v>
          </cell>
          <cell r="E2687" t="str">
            <v>Soldadura E-60XX</v>
          </cell>
          <cell r="F2687" t="str">
            <v>Kg</v>
          </cell>
          <cell r="G2687">
            <v>0</v>
          </cell>
          <cell r="H2687">
            <v>5974.0130004894381</v>
          </cell>
          <cell r="I2687">
            <v>0</v>
          </cell>
          <cell r="J2687">
            <v>0</v>
          </cell>
          <cell r="N2687">
            <v>0</v>
          </cell>
          <cell r="O2687" t="str">
            <v>Fundir</v>
          </cell>
          <cell r="S2687">
            <v>0</v>
          </cell>
          <cell r="V2687">
            <v>0</v>
          </cell>
        </row>
        <row r="2688">
          <cell r="B2688">
            <v>104.5</v>
          </cell>
          <cell r="C2688">
            <v>2</v>
          </cell>
          <cell r="E2688" t="str">
            <v>Thiner</v>
          </cell>
          <cell r="F2688" t="str">
            <v>Botella</v>
          </cell>
          <cell r="G2688">
            <v>0</v>
          </cell>
          <cell r="H2688">
            <v>3500</v>
          </cell>
          <cell r="I2688">
            <v>0</v>
          </cell>
          <cell r="J2688">
            <v>0</v>
          </cell>
          <cell r="N2688">
            <v>0</v>
          </cell>
          <cell r="S2688">
            <v>0</v>
          </cell>
          <cell r="V2688">
            <v>0</v>
          </cell>
        </row>
        <row r="2689">
          <cell r="B2689">
            <v>103.4</v>
          </cell>
          <cell r="C2689">
            <v>0.3</v>
          </cell>
          <cell r="E2689" t="str">
            <v>Pintura anticorrosiva</v>
          </cell>
          <cell r="F2689" t="str">
            <v>GALON</v>
          </cell>
          <cell r="G2689">
            <v>0</v>
          </cell>
          <cell r="H2689">
            <v>28000</v>
          </cell>
          <cell r="I2689">
            <v>0</v>
          </cell>
          <cell r="J2689">
            <v>0</v>
          </cell>
          <cell r="N2689">
            <v>0</v>
          </cell>
          <cell r="S2689">
            <v>0</v>
          </cell>
          <cell r="V2689">
            <v>0</v>
          </cell>
        </row>
        <row r="2690">
          <cell r="E2690" t="str">
            <v/>
          </cell>
          <cell r="F2690" t="str">
            <v/>
          </cell>
          <cell r="G2690">
            <v>0</v>
          </cell>
          <cell r="H2690">
            <v>0</v>
          </cell>
          <cell r="I2690">
            <v>0</v>
          </cell>
          <cell r="J2690">
            <v>0</v>
          </cell>
          <cell r="N2690">
            <v>0</v>
          </cell>
          <cell r="P2690">
            <v>0</v>
          </cell>
          <cell r="S2690">
            <v>0</v>
          </cell>
          <cell r="V2690">
            <v>0</v>
          </cell>
        </row>
        <row r="2691">
          <cell r="E2691" t="str">
            <v/>
          </cell>
          <cell r="F2691" t="str">
            <v/>
          </cell>
          <cell r="G2691">
            <v>0</v>
          </cell>
          <cell r="H2691">
            <v>0</v>
          </cell>
          <cell r="I2691">
            <v>0</v>
          </cell>
          <cell r="J2691">
            <v>0</v>
          </cell>
          <cell r="N2691">
            <v>0</v>
          </cell>
          <cell r="O2691" t="str">
            <v>Proteger área</v>
          </cell>
          <cell r="S2691">
            <v>0</v>
          </cell>
          <cell r="V2691">
            <v>0</v>
          </cell>
        </row>
        <row r="2692">
          <cell r="E2692" t="str">
            <v/>
          </cell>
          <cell r="F2692" t="str">
            <v/>
          </cell>
          <cell r="G2692">
            <v>0</v>
          </cell>
          <cell r="H2692">
            <v>0</v>
          </cell>
          <cell r="I2692">
            <v>0</v>
          </cell>
          <cell r="J2692">
            <v>0</v>
          </cell>
          <cell r="N2692">
            <v>0</v>
          </cell>
          <cell r="O2692" t="str">
            <v>Replantear</v>
          </cell>
          <cell r="S2692">
            <v>0</v>
          </cell>
          <cell r="V2692">
            <v>0</v>
          </cell>
        </row>
        <row r="2693">
          <cell r="B2693">
            <v>201.5</v>
          </cell>
          <cell r="D2693">
            <v>1</v>
          </cell>
          <cell r="E2693" t="str">
            <v>Cuadrilla de ornamentacion</v>
          </cell>
          <cell r="F2693" t="str">
            <v>m2</v>
          </cell>
          <cell r="G2693">
            <v>0</v>
          </cell>
          <cell r="H2693">
            <v>109300</v>
          </cell>
          <cell r="I2693">
            <v>0</v>
          </cell>
          <cell r="J2693">
            <v>0</v>
          </cell>
          <cell r="M2693">
            <v>0</v>
          </cell>
          <cell r="N2693">
            <v>0</v>
          </cell>
          <cell r="O2693" t="str">
            <v>Trasportar equipo, mats</v>
          </cell>
          <cell r="S2693">
            <v>0</v>
          </cell>
          <cell r="V2693">
            <v>0</v>
          </cell>
        </row>
        <row r="2694">
          <cell r="E2694" t="str">
            <v/>
          </cell>
          <cell r="F2694" t="str">
            <v/>
          </cell>
          <cell r="G2694">
            <v>0</v>
          </cell>
          <cell r="H2694">
            <v>0</v>
          </cell>
          <cell r="I2694">
            <v>0</v>
          </cell>
          <cell r="J2694">
            <v>0</v>
          </cell>
          <cell r="M2694">
            <v>0</v>
          </cell>
          <cell r="N2694">
            <v>0</v>
          </cell>
          <cell r="O2694" t="str">
            <v>Armar andamio</v>
          </cell>
          <cell r="S2694">
            <v>0</v>
          </cell>
          <cell r="V2694">
            <v>0</v>
          </cell>
        </row>
        <row r="2695">
          <cell r="E2695" t="str">
            <v/>
          </cell>
          <cell r="F2695" t="str">
            <v/>
          </cell>
          <cell r="G2695">
            <v>0</v>
          </cell>
          <cell r="H2695">
            <v>0</v>
          </cell>
          <cell r="I2695">
            <v>0</v>
          </cell>
          <cell r="J2695">
            <v>0</v>
          </cell>
          <cell r="M2695">
            <v>0</v>
          </cell>
          <cell r="N2695">
            <v>0</v>
          </cell>
          <cell r="O2695" t="str">
            <v>Obra previa adic.</v>
          </cell>
          <cell r="S2695">
            <v>0</v>
          </cell>
          <cell r="V2695">
            <v>0</v>
          </cell>
        </row>
        <row r="2696">
          <cell r="E2696" t="str">
            <v/>
          </cell>
          <cell r="F2696" t="str">
            <v/>
          </cell>
          <cell r="G2696">
            <v>0</v>
          </cell>
          <cell r="H2696">
            <v>0</v>
          </cell>
          <cell r="I2696">
            <v>0</v>
          </cell>
          <cell r="J2696">
            <v>0</v>
          </cell>
          <cell r="M2696">
            <v>0</v>
          </cell>
          <cell r="N2696">
            <v>0</v>
          </cell>
          <cell r="O2696" t="str">
            <v>Mezclar</v>
          </cell>
          <cell r="S2696">
            <v>0</v>
          </cell>
          <cell r="V2696">
            <v>0</v>
          </cell>
        </row>
        <row r="2697">
          <cell r="E2697" t="str">
            <v/>
          </cell>
          <cell r="F2697" t="str">
            <v/>
          </cell>
          <cell r="G2697">
            <v>0</v>
          </cell>
          <cell r="H2697">
            <v>0</v>
          </cell>
          <cell r="I2697">
            <v>0</v>
          </cell>
          <cell r="J2697">
            <v>0</v>
          </cell>
          <cell r="M2697">
            <v>0</v>
          </cell>
          <cell r="N2697">
            <v>0</v>
          </cell>
          <cell r="O2697" t="str">
            <v>Desencofrar</v>
          </cell>
          <cell r="S2697">
            <v>0</v>
          </cell>
          <cell r="V2697">
            <v>0</v>
          </cell>
        </row>
        <row r="2698">
          <cell r="E2698" t="str">
            <v/>
          </cell>
          <cell r="F2698" t="str">
            <v/>
          </cell>
          <cell r="G2698">
            <v>0</v>
          </cell>
          <cell r="H2698">
            <v>0</v>
          </cell>
          <cell r="I2698">
            <v>0</v>
          </cell>
          <cell r="J2698">
            <v>0</v>
          </cell>
          <cell r="M2698">
            <v>0</v>
          </cell>
          <cell r="N2698">
            <v>0</v>
          </cell>
          <cell r="O2698" t="str">
            <v>Curar</v>
          </cell>
          <cell r="S2698">
            <v>0</v>
          </cell>
          <cell r="V2698">
            <v>0</v>
          </cell>
        </row>
        <row r="2699">
          <cell r="B2699">
            <v>1.3</v>
          </cell>
          <cell r="C2699">
            <v>3</v>
          </cell>
          <cell r="E2699" t="str">
            <v>APU Andamios</v>
          </cell>
          <cell r="F2699" t="str">
            <v>Sec/sm</v>
          </cell>
          <cell r="G2699">
            <v>0</v>
          </cell>
          <cell r="H2699">
            <v>17306.027469074052</v>
          </cell>
          <cell r="I2699">
            <v>0</v>
          </cell>
          <cell r="J2699">
            <v>0</v>
          </cell>
          <cell r="M2699">
            <v>0</v>
          </cell>
          <cell r="N2699">
            <v>0</v>
          </cell>
          <cell r="O2699" t="str">
            <v>Desarmar andamio</v>
          </cell>
          <cell r="S2699">
            <v>0</v>
          </cell>
          <cell r="V2699">
            <v>0</v>
          </cell>
        </row>
        <row r="2700">
          <cell r="B2700">
            <v>1.4</v>
          </cell>
          <cell r="C2700">
            <v>3</v>
          </cell>
          <cell r="E2700" t="str">
            <v>APU Equipo y herramienta de taller</v>
          </cell>
          <cell r="F2700" t="str">
            <v>Hr</v>
          </cell>
          <cell r="G2700">
            <v>0</v>
          </cell>
          <cell r="H2700">
            <v>65145</v>
          </cell>
          <cell r="I2700">
            <v>0</v>
          </cell>
          <cell r="J2700">
            <v>0</v>
          </cell>
          <cell r="M2700">
            <v>0</v>
          </cell>
          <cell r="N2700">
            <v>0</v>
          </cell>
          <cell r="O2700" t="str">
            <v xml:space="preserve">Regresar </v>
          </cell>
          <cell r="S2700">
            <v>0</v>
          </cell>
          <cell r="V2700">
            <v>0</v>
          </cell>
        </row>
        <row r="2701">
          <cell r="E2701" t="str">
            <v/>
          </cell>
          <cell r="F2701" t="str">
            <v/>
          </cell>
          <cell r="G2701">
            <v>0</v>
          </cell>
          <cell r="H2701">
            <v>0</v>
          </cell>
          <cell r="I2701">
            <v>0</v>
          </cell>
          <cell r="J2701">
            <v>0</v>
          </cell>
          <cell r="M2701">
            <v>0</v>
          </cell>
          <cell r="N2701">
            <v>0</v>
          </cell>
          <cell r="O2701" t="str">
            <v>Cargar+retirar sobrante y equipo</v>
          </cell>
          <cell r="S2701">
            <v>0</v>
          </cell>
          <cell r="V2701">
            <v>0</v>
          </cell>
        </row>
        <row r="2702">
          <cell r="E2702" t="str">
            <v/>
          </cell>
          <cell r="F2702" t="str">
            <v/>
          </cell>
          <cell r="G2702">
            <v>0</v>
          </cell>
          <cell r="H2702">
            <v>0</v>
          </cell>
          <cell r="I2702">
            <v>0</v>
          </cell>
          <cell r="J2702">
            <v>0</v>
          </cell>
          <cell r="M2702">
            <v>0</v>
          </cell>
          <cell r="N2702">
            <v>0</v>
          </cell>
          <cell r="O2702" t="str">
            <v>Asear área</v>
          </cell>
          <cell r="S2702">
            <v>0</v>
          </cell>
          <cell r="V2702">
            <v>0</v>
          </cell>
        </row>
        <row r="2703">
          <cell r="E2703" t="str">
            <v/>
          </cell>
          <cell r="F2703" t="str">
            <v/>
          </cell>
          <cell r="G2703">
            <v>0</v>
          </cell>
          <cell r="H2703">
            <v>0</v>
          </cell>
          <cell r="I2703">
            <v>0</v>
          </cell>
          <cell r="J2703">
            <v>0</v>
          </cell>
          <cell r="N2703">
            <v>0</v>
          </cell>
          <cell r="S2703">
            <v>0</v>
          </cell>
          <cell r="V2703">
            <v>0</v>
          </cell>
        </row>
        <row r="2704">
          <cell r="E2704" t="str">
            <v/>
          </cell>
          <cell r="F2704" t="str">
            <v/>
          </cell>
          <cell r="G2704">
            <v>0</v>
          </cell>
          <cell r="H2704">
            <v>0</v>
          </cell>
          <cell r="I2704">
            <v>0</v>
          </cell>
          <cell r="J2704">
            <v>0</v>
          </cell>
          <cell r="N2704">
            <v>0</v>
          </cell>
          <cell r="S2704">
            <v>0</v>
          </cell>
          <cell r="V2704">
            <v>0</v>
          </cell>
        </row>
        <row r="2705">
          <cell r="E2705" t="str">
            <v/>
          </cell>
          <cell r="F2705">
            <v>0</v>
          </cell>
          <cell r="G2705">
            <v>0</v>
          </cell>
          <cell r="H2705">
            <v>0</v>
          </cell>
          <cell r="I2705">
            <v>0</v>
          </cell>
          <cell r="J2705">
            <v>0</v>
          </cell>
          <cell r="N2705">
            <v>0</v>
          </cell>
          <cell r="S2705">
            <v>0</v>
          </cell>
          <cell r="V2705">
            <v>0</v>
          </cell>
        </row>
        <row r="2706">
          <cell r="E2706" t="str">
            <v/>
          </cell>
          <cell r="F2706">
            <v>0</v>
          </cell>
          <cell r="G2706">
            <v>0</v>
          </cell>
          <cell r="H2706">
            <v>0</v>
          </cell>
          <cell r="I2706">
            <v>0</v>
          </cell>
          <cell r="J2706">
            <v>0</v>
          </cell>
          <cell r="N2706">
            <v>0</v>
          </cell>
          <cell r="S2706">
            <v>0</v>
          </cell>
          <cell r="V2706">
            <v>0</v>
          </cell>
        </row>
        <row r="2707">
          <cell r="E2707" t="str">
            <v/>
          </cell>
          <cell r="F2707">
            <v>0</v>
          </cell>
          <cell r="G2707">
            <v>0</v>
          </cell>
          <cell r="H2707">
            <v>0</v>
          </cell>
          <cell r="I2707">
            <v>0</v>
          </cell>
          <cell r="J2707">
            <v>0</v>
          </cell>
          <cell r="N2707">
            <v>0</v>
          </cell>
          <cell r="S2707">
            <v>0</v>
          </cell>
          <cell r="V2707">
            <v>0</v>
          </cell>
        </row>
        <row r="2708">
          <cell r="E2708" t="str">
            <v/>
          </cell>
          <cell r="F2708">
            <v>0</v>
          </cell>
          <cell r="G2708">
            <v>0</v>
          </cell>
          <cell r="H2708">
            <v>0</v>
          </cell>
          <cell r="I2708">
            <v>0</v>
          </cell>
          <cell r="J2708">
            <v>0</v>
          </cell>
          <cell r="N2708">
            <v>0</v>
          </cell>
          <cell r="S2708">
            <v>0</v>
          </cell>
          <cell r="V2708">
            <v>0</v>
          </cell>
        </row>
        <row r="2709">
          <cell r="E2709" t="str">
            <v/>
          </cell>
          <cell r="F2709">
            <v>0</v>
          </cell>
          <cell r="G2709">
            <v>0</v>
          </cell>
          <cell r="H2709">
            <v>0</v>
          </cell>
          <cell r="I2709">
            <v>0</v>
          </cell>
          <cell r="J2709">
            <v>0</v>
          </cell>
          <cell r="N2709">
            <v>0</v>
          </cell>
          <cell r="S2709">
            <v>0</v>
          </cell>
          <cell r="V2709">
            <v>0</v>
          </cell>
        </row>
        <row r="2710">
          <cell r="E2710">
            <v>0</v>
          </cell>
          <cell r="I2710">
            <v>0</v>
          </cell>
          <cell r="J2710">
            <v>0</v>
          </cell>
          <cell r="O2710" t="str">
            <v>Con estos hombres se hace</v>
          </cell>
          <cell r="P2710" t="str">
            <v>DD Oficial</v>
          </cell>
          <cell r="Q2710" t="str">
            <v>DD Ayudante</v>
          </cell>
          <cell r="R2710" t="str">
            <v>DD Operarios</v>
          </cell>
          <cell r="S2710" t="str">
            <v>REND.TAREA 0 / Jnl</v>
          </cell>
          <cell r="T2710" t="str">
            <v>Para un Total de</v>
          </cell>
          <cell r="U2710" t="str">
            <v>La actividad Dura</v>
          </cell>
          <cell r="V2710">
            <v>0</v>
          </cell>
        </row>
        <row r="2711">
          <cell r="B2711" t="str">
            <v>A-2,23</v>
          </cell>
          <cell r="D2711">
            <v>0</v>
          </cell>
          <cell r="E2711">
            <v>0</v>
          </cell>
          <cell r="F2711">
            <v>0</v>
          </cell>
          <cell r="G2711">
            <v>0</v>
          </cell>
          <cell r="H2711">
            <v>0</v>
          </cell>
          <cell r="I2711">
            <v>0</v>
          </cell>
          <cell r="J2711">
            <v>0</v>
          </cell>
          <cell r="K2711">
            <v>1</v>
          </cell>
          <cell r="L2711">
            <v>0</v>
          </cell>
          <cell r="O2711" t="b">
            <v>0</v>
          </cell>
          <cell r="P2711">
            <v>0</v>
          </cell>
          <cell r="Q2711">
            <v>0</v>
          </cell>
          <cell r="R2711">
            <v>0</v>
          </cell>
          <cell r="S2711">
            <v>0</v>
          </cell>
          <cell r="T2711">
            <v>0</v>
          </cell>
          <cell r="U2711" t="e">
            <v>#DIV/0!</v>
          </cell>
          <cell r="V2711">
            <v>0</v>
          </cell>
          <cell r="W2711">
            <v>0</v>
          </cell>
          <cell r="X2711">
            <v>0</v>
          </cell>
          <cell r="Y2711">
            <v>0</v>
          </cell>
          <cell r="Z2711">
            <v>0</v>
          </cell>
          <cell r="AA2711">
            <v>0</v>
          </cell>
          <cell r="AB2711">
            <v>1</v>
          </cell>
        </row>
        <row r="2712">
          <cell r="B2712">
            <v>202.9</v>
          </cell>
          <cell r="D2712">
            <v>0.06</v>
          </cell>
          <cell r="E2712" t="str">
            <v>Angulo 2*1/4" * 6 m</v>
          </cell>
          <cell r="F2712" t="str">
            <v>ml</v>
          </cell>
          <cell r="G2712">
            <v>0</v>
          </cell>
          <cell r="H2712">
            <v>14500</v>
          </cell>
          <cell r="I2712">
            <v>0</v>
          </cell>
          <cell r="J2712">
            <v>0</v>
          </cell>
          <cell r="N2712">
            <v>0</v>
          </cell>
          <cell r="O2712" t="str">
            <v>Figurar y amarrar hierro</v>
          </cell>
          <cell r="S2712">
            <v>0</v>
          </cell>
          <cell r="T2712" t="str">
            <v>Jnl hombre</v>
          </cell>
          <cell r="U2712" t="str">
            <v>Dias</v>
          </cell>
          <cell r="V2712">
            <v>0</v>
          </cell>
        </row>
        <row r="2713">
          <cell r="B2713">
            <v>201.1</v>
          </cell>
          <cell r="D2713">
            <v>0.3</v>
          </cell>
          <cell r="E2713" t="str">
            <v>Soldadura E-60XX</v>
          </cell>
          <cell r="F2713" t="str">
            <v>Kg</v>
          </cell>
          <cell r="G2713">
            <v>0</v>
          </cell>
          <cell r="H2713">
            <v>5974.0130004894381</v>
          </cell>
          <cell r="I2713">
            <v>0</v>
          </cell>
          <cell r="J2713">
            <v>0</v>
          </cell>
          <cell r="N2713">
            <v>0</v>
          </cell>
          <cell r="O2713" t="str">
            <v>Encofrar</v>
          </cell>
          <cell r="S2713">
            <v>0</v>
          </cell>
          <cell r="V2713">
            <v>0</v>
          </cell>
        </row>
        <row r="2714">
          <cell r="B2714">
            <v>104.5</v>
          </cell>
          <cell r="C2714">
            <v>3</v>
          </cell>
          <cell r="E2714" t="str">
            <v>Thiner</v>
          </cell>
          <cell r="F2714" t="str">
            <v>Botella</v>
          </cell>
          <cell r="G2714">
            <v>0</v>
          </cell>
          <cell r="H2714">
            <v>3500</v>
          </cell>
          <cell r="I2714">
            <v>0</v>
          </cell>
          <cell r="J2714">
            <v>0</v>
          </cell>
          <cell r="N2714">
            <v>0</v>
          </cell>
          <cell r="O2714" t="str">
            <v>Fundir</v>
          </cell>
          <cell r="S2714">
            <v>0</v>
          </cell>
          <cell r="V2714">
            <v>0</v>
          </cell>
        </row>
        <row r="2715">
          <cell r="B2715">
            <v>103.4</v>
          </cell>
          <cell r="C2715">
            <v>1</v>
          </cell>
          <cell r="E2715" t="str">
            <v>Pintura anticorrosiva</v>
          </cell>
          <cell r="F2715" t="str">
            <v>GALON</v>
          </cell>
          <cell r="G2715">
            <v>0</v>
          </cell>
          <cell r="H2715">
            <v>28000</v>
          </cell>
          <cell r="I2715">
            <v>0</v>
          </cell>
          <cell r="J2715">
            <v>0</v>
          </cell>
          <cell r="N2715">
            <v>0</v>
          </cell>
          <cell r="S2715">
            <v>0</v>
          </cell>
          <cell r="V2715">
            <v>0</v>
          </cell>
        </row>
        <row r="2716">
          <cell r="B2716">
            <v>203.2</v>
          </cell>
          <cell r="C2716">
            <v>5</v>
          </cell>
          <cell r="E2716" t="str">
            <v>Disco para pulidora</v>
          </cell>
          <cell r="F2716" t="str">
            <v>Un</v>
          </cell>
          <cell r="G2716">
            <v>0</v>
          </cell>
          <cell r="H2716">
            <v>15000</v>
          </cell>
          <cell r="I2716">
            <v>0</v>
          </cell>
          <cell r="J2716">
            <v>0</v>
          </cell>
          <cell r="N2716">
            <v>0</v>
          </cell>
          <cell r="S2716">
            <v>0</v>
          </cell>
          <cell r="V2716">
            <v>0</v>
          </cell>
        </row>
        <row r="2717">
          <cell r="B2717">
            <v>203.3</v>
          </cell>
          <cell r="C2717">
            <v>5</v>
          </cell>
          <cell r="E2717" t="str">
            <v>Disco para tronzadora</v>
          </cell>
          <cell r="F2717" t="str">
            <v>Un</v>
          </cell>
          <cell r="G2717">
            <v>0</v>
          </cell>
          <cell r="H2717">
            <v>9860</v>
          </cell>
          <cell r="I2717">
            <v>0</v>
          </cell>
          <cell r="J2717">
            <v>0</v>
          </cell>
          <cell r="N2717">
            <v>0</v>
          </cell>
          <cell r="P2717">
            <v>0</v>
          </cell>
          <cell r="S2717">
            <v>0</v>
          </cell>
          <cell r="V2717">
            <v>0</v>
          </cell>
        </row>
        <row r="2718">
          <cell r="E2718" t="str">
            <v/>
          </cell>
          <cell r="F2718" t="str">
            <v/>
          </cell>
          <cell r="G2718">
            <v>0</v>
          </cell>
          <cell r="H2718">
            <v>0</v>
          </cell>
          <cell r="I2718">
            <v>0</v>
          </cell>
          <cell r="J2718">
            <v>0</v>
          </cell>
          <cell r="N2718">
            <v>0</v>
          </cell>
          <cell r="O2718" t="str">
            <v>Proteger área</v>
          </cell>
          <cell r="S2718">
            <v>0</v>
          </cell>
          <cell r="V2718">
            <v>0</v>
          </cell>
        </row>
        <row r="2719">
          <cell r="E2719" t="str">
            <v/>
          </cell>
          <cell r="F2719" t="str">
            <v/>
          </cell>
          <cell r="G2719">
            <v>0</v>
          </cell>
          <cell r="H2719">
            <v>0</v>
          </cell>
          <cell r="I2719">
            <v>0</v>
          </cell>
          <cell r="J2719">
            <v>0</v>
          </cell>
          <cell r="N2719">
            <v>0</v>
          </cell>
          <cell r="O2719" t="str">
            <v>Replantear</v>
          </cell>
          <cell r="S2719">
            <v>0</v>
          </cell>
          <cell r="V2719">
            <v>0</v>
          </cell>
        </row>
        <row r="2720">
          <cell r="B2720">
            <v>201.5</v>
          </cell>
          <cell r="C2720">
            <v>9</v>
          </cell>
          <cell r="E2720" t="str">
            <v>Cuadrilla de ornamentacion</v>
          </cell>
          <cell r="F2720" t="str">
            <v>m2</v>
          </cell>
          <cell r="G2720">
            <v>0</v>
          </cell>
          <cell r="H2720">
            <v>109300</v>
          </cell>
          <cell r="I2720">
            <v>0</v>
          </cell>
          <cell r="J2720">
            <v>0</v>
          </cell>
          <cell r="M2720">
            <v>0</v>
          </cell>
          <cell r="N2720">
            <v>0</v>
          </cell>
          <cell r="O2720" t="str">
            <v>Trasportar equipo, mats</v>
          </cell>
          <cell r="S2720">
            <v>0</v>
          </cell>
          <cell r="V2720">
            <v>0</v>
          </cell>
        </row>
        <row r="2721">
          <cell r="E2721" t="str">
            <v/>
          </cell>
          <cell r="F2721" t="str">
            <v/>
          </cell>
          <cell r="G2721">
            <v>0</v>
          </cell>
          <cell r="H2721">
            <v>0</v>
          </cell>
          <cell r="I2721">
            <v>0</v>
          </cell>
          <cell r="J2721">
            <v>0</v>
          </cell>
          <cell r="M2721">
            <v>0</v>
          </cell>
          <cell r="N2721">
            <v>0</v>
          </cell>
          <cell r="O2721" t="str">
            <v>Armar andamio</v>
          </cell>
          <cell r="S2721">
            <v>0</v>
          </cell>
          <cell r="V2721">
            <v>0</v>
          </cell>
        </row>
        <row r="2722">
          <cell r="E2722" t="str">
            <v/>
          </cell>
          <cell r="F2722" t="str">
            <v/>
          </cell>
          <cell r="G2722">
            <v>0</v>
          </cell>
          <cell r="H2722">
            <v>0</v>
          </cell>
          <cell r="I2722">
            <v>0</v>
          </cell>
          <cell r="J2722">
            <v>0</v>
          </cell>
          <cell r="M2722">
            <v>0</v>
          </cell>
          <cell r="N2722">
            <v>0</v>
          </cell>
          <cell r="O2722" t="str">
            <v>Obra previa adic.</v>
          </cell>
          <cell r="S2722">
            <v>0</v>
          </cell>
          <cell r="V2722">
            <v>0</v>
          </cell>
        </row>
        <row r="2723">
          <cell r="E2723" t="str">
            <v/>
          </cell>
          <cell r="F2723" t="str">
            <v/>
          </cell>
          <cell r="G2723">
            <v>0</v>
          </cell>
          <cell r="H2723">
            <v>0</v>
          </cell>
          <cell r="I2723">
            <v>0</v>
          </cell>
          <cell r="J2723">
            <v>0</v>
          </cell>
          <cell r="M2723">
            <v>0</v>
          </cell>
          <cell r="N2723">
            <v>0</v>
          </cell>
          <cell r="O2723" t="str">
            <v>Mezclar</v>
          </cell>
          <cell r="S2723">
            <v>0</v>
          </cell>
          <cell r="V2723">
            <v>0</v>
          </cell>
        </row>
        <row r="2724">
          <cell r="E2724" t="str">
            <v/>
          </cell>
          <cell r="F2724" t="str">
            <v/>
          </cell>
          <cell r="G2724">
            <v>0</v>
          </cell>
          <cell r="H2724">
            <v>0</v>
          </cell>
          <cell r="I2724">
            <v>0</v>
          </cell>
          <cell r="J2724">
            <v>0</v>
          </cell>
          <cell r="M2724">
            <v>0</v>
          </cell>
          <cell r="N2724">
            <v>0</v>
          </cell>
          <cell r="O2724" t="str">
            <v>Desencofrar</v>
          </cell>
          <cell r="S2724">
            <v>0</v>
          </cell>
          <cell r="V2724">
            <v>0</v>
          </cell>
        </row>
        <row r="2725">
          <cell r="E2725" t="str">
            <v/>
          </cell>
          <cell r="F2725" t="str">
            <v/>
          </cell>
          <cell r="G2725">
            <v>0</v>
          </cell>
          <cell r="H2725">
            <v>0</v>
          </cell>
          <cell r="I2725">
            <v>0</v>
          </cell>
          <cell r="J2725">
            <v>0</v>
          </cell>
          <cell r="M2725">
            <v>0</v>
          </cell>
          <cell r="N2725">
            <v>0</v>
          </cell>
          <cell r="O2725" t="str">
            <v>Curar</v>
          </cell>
          <cell r="S2725">
            <v>0</v>
          </cell>
          <cell r="V2725">
            <v>0</v>
          </cell>
        </row>
        <row r="2726">
          <cell r="B2726">
            <v>1.3</v>
          </cell>
          <cell r="C2726">
            <v>3</v>
          </cell>
          <cell r="E2726" t="str">
            <v>APU Andamios</v>
          </cell>
          <cell r="F2726" t="str">
            <v>Sec/sm</v>
          </cell>
          <cell r="G2726">
            <v>0</v>
          </cell>
          <cell r="H2726">
            <v>17306.027469074052</v>
          </cell>
          <cell r="I2726">
            <v>0</v>
          </cell>
          <cell r="J2726">
            <v>0</v>
          </cell>
          <cell r="M2726">
            <v>0</v>
          </cell>
          <cell r="N2726">
            <v>0</v>
          </cell>
          <cell r="O2726" t="str">
            <v>Desarmar andamio</v>
          </cell>
          <cell r="S2726">
            <v>0</v>
          </cell>
          <cell r="V2726">
            <v>0</v>
          </cell>
        </row>
        <row r="2727">
          <cell r="B2727">
            <v>1.4</v>
          </cell>
          <cell r="C2727">
            <v>3</v>
          </cell>
          <cell r="E2727" t="str">
            <v>APU Equipo y herramienta de taller</v>
          </cell>
          <cell r="F2727" t="str">
            <v>Hr</v>
          </cell>
          <cell r="G2727">
            <v>0</v>
          </cell>
          <cell r="H2727">
            <v>65145</v>
          </cell>
          <cell r="I2727">
            <v>0</v>
          </cell>
          <cell r="J2727">
            <v>0</v>
          </cell>
          <cell r="M2727">
            <v>0</v>
          </cell>
          <cell r="N2727">
            <v>0</v>
          </cell>
          <cell r="O2727" t="str">
            <v xml:space="preserve">Regresar </v>
          </cell>
          <cell r="S2727">
            <v>0</v>
          </cell>
          <cell r="V2727">
            <v>0</v>
          </cell>
        </row>
        <row r="2728">
          <cell r="E2728" t="str">
            <v/>
          </cell>
          <cell r="F2728" t="str">
            <v/>
          </cell>
          <cell r="G2728">
            <v>0</v>
          </cell>
          <cell r="H2728">
            <v>0</v>
          </cell>
          <cell r="I2728">
            <v>0</v>
          </cell>
          <cell r="J2728">
            <v>0</v>
          </cell>
          <cell r="M2728">
            <v>0</v>
          </cell>
          <cell r="N2728">
            <v>0</v>
          </cell>
          <cell r="O2728" t="str">
            <v>Cargar+retirar sobrante y equipo</v>
          </cell>
          <cell r="S2728">
            <v>0</v>
          </cell>
          <cell r="V2728">
            <v>0</v>
          </cell>
        </row>
        <row r="2729">
          <cell r="E2729" t="str">
            <v/>
          </cell>
          <cell r="F2729" t="str">
            <v/>
          </cell>
          <cell r="G2729">
            <v>0</v>
          </cell>
          <cell r="H2729">
            <v>0</v>
          </cell>
          <cell r="I2729">
            <v>0</v>
          </cell>
          <cell r="J2729">
            <v>0</v>
          </cell>
          <cell r="M2729">
            <v>0</v>
          </cell>
          <cell r="N2729">
            <v>0</v>
          </cell>
          <cell r="O2729" t="str">
            <v>Asear área</v>
          </cell>
          <cell r="S2729">
            <v>0</v>
          </cell>
          <cell r="V2729">
            <v>0</v>
          </cell>
        </row>
        <row r="2730">
          <cell r="E2730" t="str">
            <v/>
          </cell>
          <cell r="F2730" t="str">
            <v/>
          </cell>
          <cell r="G2730">
            <v>0</v>
          </cell>
          <cell r="H2730">
            <v>0</v>
          </cell>
          <cell r="I2730">
            <v>0</v>
          </cell>
          <cell r="J2730">
            <v>0</v>
          </cell>
          <cell r="N2730">
            <v>0</v>
          </cell>
          <cell r="S2730">
            <v>0</v>
          </cell>
          <cell r="V2730">
            <v>0</v>
          </cell>
        </row>
        <row r="2731">
          <cell r="E2731" t="str">
            <v/>
          </cell>
          <cell r="F2731" t="str">
            <v/>
          </cell>
          <cell r="G2731">
            <v>0</v>
          </cell>
          <cell r="H2731">
            <v>0</v>
          </cell>
          <cell r="I2731">
            <v>0</v>
          </cell>
          <cell r="J2731">
            <v>0</v>
          </cell>
          <cell r="N2731">
            <v>0</v>
          </cell>
          <cell r="S2731">
            <v>0</v>
          </cell>
          <cell r="V2731">
            <v>0</v>
          </cell>
        </row>
        <row r="2732">
          <cell r="E2732" t="str">
            <v/>
          </cell>
          <cell r="F2732">
            <v>0</v>
          </cell>
          <cell r="G2732">
            <v>0</v>
          </cell>
          <cell r="H2732">
            <v>0</v>
          </cell>
          <cell r="I2732">
            <v>0</v>
          </cell>
          <cell r="J2732">
            <v>0</v>
          </cell>
          <cell r="N2732">
            <v>0</v>
          </cell>
          <cell r="S2732">
            <v>0</v>
          </cell>
          <cell r="V2732">
            <v>0</v>
          </cell>
        </row>
        <row r="2733">
          <cell r="E2733" t="str">
            <v/>
          </cell>
          <cell r="F2733">
            <v>0</v>
          </cell>
          <cell r="G2733">
            <v>0</v>
          </cell>
          <cell r="H2733">
            <v>0</v>
          </cell>
          <cell r="I2733">
            <v>0</v>
          </cell>
          <cell r="J2733">
            <v>0</v>
          </cell>
          <cell r="N2733">
            <v>0</v>
          </cell>
          <cell r="S2733">
            <v>0</v>
          </cell>
          <cell r="V2733">
            <v>0</v>
          </cell>
        </row>
        <row r="2734">
          <cell r="E2734" t="str">
            <v/>
          </cell>
          <cell r="F2734">
            <v>0</v>
          </cell>
          <cell r="G2734">
            <v>0</v>
          </cell>
          <cell r="H2734">
            <v>0</v>
          </cell>
          <cell r="I2734">
            <v>0</v>
          </cell>
          <cell r="J2734">
            <v>0</v>
          </cell>
          <cell r="N2734">
            <v>0</v>
          </cell>
          <cell r="S2734">
            <v>0</v>
          </cell>
          <cell r="V2734">
            <v>0</v>
          </cell>
        </row>
        <row r="2735">
          <cell r="E2735" t="str">
            <v/>
          </cell>
          <cell r="F2735">
            <v>0</v>
          </cell>
          <cell r="G2735">
            <v>0</v>
          </cell>
          <cell r="H2735">
            <v>0</v>
          </cell>
          <cell r="I2735">
            <v>0</v>
          </cell>
          <cell r="J2735">
            <v>0</v>
          </cell>
          <cell r="N2735">
            <v>0</v>
          </cell>
          <cell r="S2735">
            <v>0</v>
          </cell>
          <cell r="V2735">
            <v>0</v>
          </cell>
        </row>
        <row r="2736">
          <cell r="E2736" t="str">
            <v/>
          </cell>
          <cell r="F2736">
            <v>0</v>
          </cell>
          <cell r="G2736">
            <v>0</v>
          </cell>
          <cell r="H2736">
            <v>0</v>
          </cell>
          <cell r="I2736">
            <v>0</v>
          </cell>
          <cell r="J2736">
            <v>0</v>
          </cell>
          <cell r="N2736">
            <v>0</v>
          </cell>
          <cell r="S2736">
            <v>0</v>
          </cell>
          <cell r="V2736">
            <v>0</v>
          </cell>
        </row>
        <row r="2737">
          <cell r="E2737">
            <v>0</v>
          </cell>
          <cell r="I2737">
            <v>0</v>
          </cell>
          <cell r="J2737">
            <v>0</v>
          </cell>
          <cell r="O2737" t="str">
            <v>Con estos hombres se hace</v>
          </cell>
          <cell r="P2737" t="str">
            <v>DD Oficial</v>
          </cell>
          <cell r="Q2737" t="str">
            <v>DD Ayudante</v>
          </cell>
          <cell r="R2737" t="str">
            <v>DD Operarios</v>
          </cell>
          <cell r="S2737" t="str">
            <v>REND.TAREA 0 / Jnl</v>
          </cell>
          <cell r="T2737" t="str">
            <v>Para un Total de</v>
          </cell>
          <cell r="U2737" t="str">
            <v>La actividad Dura</v>
          </cell>
          <cell r="V2737">
            <v>0</v>
          </cell>
        </row>
        <row r="2738">
          <cell r="B2738" t="str">
            <v>A-2,24</v>
          </cell>
          <cell r="D2738">
            <v>0</v>
          </cell>
          <cell r="E2738">
            <v>0</v>
          </cell>
          <cell r="F2738">
            <v>0</v>
          </cell>
          <cell r="G2738">
            <v>0</v>
          </cell>
          <cell r="H2738">
            <v>0</v>
          </cell>
          <cell r="I2738">
            <v>0</v>
          </cell>
          <cell r="J2738">
            <v>0</v>
          </cell>
          <cell r="K2738">
            <v>1</v>
          </cell>
          <cell r="L2738">
            <v>0</v>
          </cell>
          <cell r="O2738" t="b">
            <v>0</v>
          </cell>
          <cell r="P2738">
            <v>0</v>
          </cell>
          <cell r="Q2738">
            <v>0</v>
          </cell>
          <cell r="R2738">
            <v>0</v>
          </cell>
          <cell r="S2738">
            <v>0</v>
          </cell>
          <cell r="T2738">
            <v>0</v>
          </cell>
          <cell r="U2738" t="e">
            <v>#DIV/0!</v>
          </cell>
          <cell r="V2738">
            <v>0</v>
          </cell>
          <cell r="W2738">
            <v>0</v>
          </cell>
          <cell r="X2738">
            <v>0</v>
          </cell>
          <cell r="Y2738">
            <v>0</v>
          </cell>
          <cell r="Z2738">
            <v>0</v>
          </cell>
          <cell r="AA2738">
            <v>0</v>
          </cell>
          <cell r="AB2738">
            <v>1</v>
          </cell>
        </row>
        <row r="2739">
          <cell r="B2739">
            <v>202.9</v>
          </cell>
          <cell r="D2739">
            <v>0.06</v>
          </cell>
          <cell r="E2739" t="str">
            <v>Angulo 2*1/4" * 6 m</v>
          </cell>
          <cell r="F2739" t="str">
            <v>ml</v>
          </cell>
          <cell r="G2739">
            <v>0</v>
          </cell>
          <cell r="H2739">
            <v>14500</v>
          </cell>
          <cell r="I2739">
            <v>0</v>
          </cell>
          <cell r="J2739">
            <v>0</v>
          </cell>
          <cell r="N2739">
            <v>0</v>
          </cell>
          <cell r="O2739" t="str">
            <v>Figurar y amarrar hierro</v>
          </cell>
          <cell r="S2739">
            <v>0</v>
          </cell>
          <cell r="T2739" t="str">
            <v>Jnl hombre</v>
          </cell>
          <cell r="U2739" t="str">
            <v>Dias</v>
          </cell>
          <cell r="V2739">
            <v>0</v>
          </cell>
        </row>
        <row r="2740">
          <cell r="B2740">
            <v>203.1</v>
          </cell>
          <cell r="D2740">
            <v>0.8</v>
          </cell>
          <cell r="E2740" t="str">
            <v>Tubular de dobleangulo 1 1/2* 1 1/2"</v>
          </cell>
          <cell r="F2740" t="str">
            <v>ml</v>
          </cell>
          <cell r="G2740">
            <v>0</v>
          </cell>
          <cell r="H2740">
            <v>25000</v>
          </cell>
          <cell r="I2740">
            <v>0</v>
          </cell>
          <cell r="J2740">
            <v>0</v>
          </cell>
          <cell r="N2740">
            <v>0</v>
          </cell>
          <cell r="O2740" t="str">
            <v>Encofrar</v>
          </cell>
          <cell r="S2740">
            <v>0</v>
          </cell>
          <cell r="V2740">
            <v>0</v>
          </cell>
        </row>
        <row r="2741">
          <cell r="B2741">
            <v>201.1</v>
          </cell>
          <cell r="D2741">
            <v>0.5</v>
          </cell>
          <cell r="E2741" t="str">
            <v>Soldadura E-60XX</v>
          </cell>
          <cell r="F2741" t="str">
            <v>Kg</v>
          </cell>
          <cell r="G2741">
            <v>0</v>
          </cell>
          <cell r="H2741">
            <v>5974.0130004894381</v>
          </cell>
          <cell r="I2741">
            <v>0</v>
          </cell>
          <cell r="J2741">
            <v>0</v>
          </cell>
          <cell r="N2741">
            <v>0</v>
          </cell>
          <cell r="O2741" t="str">
            <v>Fundir</v>
          </cell>
          <cell r="S2741">
            <v>0</v>
          </cell>
          <cell r="V2741">
            <v>0</v>
          </cell>
        </row>
        <row r="2742">
          <cell r="B2742">
            <v>104.5</v>
          </cell>
          <cell r="C2742">
            <v>6</v>
          </cell>
          <cell r="E2742" t="str">
            <v>Thiner</v>
          </cell>
          <cell r="F2742" t="str">
            <v>Botella</v>
          </cell>
          <cell r="G2742">
            <v>0</v>
          </cell>
          <cell r="H2742">
            <v>3500</v>
          </cell>
          <cell r="I2742">
            <v>0</v>
          </cell>
          <cell r="J2742">
            <v>0</v>
          </cell>
          <cell r="N2742">
            <v>0</v>
          </cell>
          <cell r="S2742">
            <v>0</v>
          </cell>
          <cell r="V2742">
            <v>0</v>
          </cell>
        </row>
        <row r="2743">
          <cell r="B2743">
            <v>103.4</v>
          </cell>
          <cell r="C2743">
            <v>1</v>
          </cell>
          <cell r="E2743" t="str">
            <v>Pintura anticorrosiva</v>
          </cell>
          <cell r="F2743" t="str">
            <v>GALON</v>
          </cell>
          <cell r="G2743">
            <v>0</v>
          </cell>
          <cell r="H2743">
            <v>28000</v>
          </cell>
          <cell r="I2743">
            <v>0</v>
          </cell>
          <cell r="J2743">
            <v>0</v>
          </cell>
          <cell r="N2743">
            <v>0</v>
          </cell>
          <cell r="S2743">
            <v>0</v>
          </cell>
          <cell r="V2743">
            <v>0</v>
          </cell>
        </row>
        <row r="2744">
          <cell r="B2744">
            <v>203.2</v>
          </cell>
          <cell r="C2744">
            <v>3</v>
          </cell>
          <cell r="E2744" t="str">
            <v>Disco para pulidora</v>
          </cell>
          <cell r="F2744" t="str">
            <v>Un</v>
          </cell>
          <cell r="G2744">
            <v>0</v>
          </cell>
          <cell r="H2744">
            <v>15000</v>
          </cell>
          <cell r="I2744">
            <v>0</v>
          </cell>
          <cell r="J2744">
            <v>0</v>
          </cell>
          <cell r="N2744">
            <v>0</v>
          </cell>
          <cell r="P2744">
            <v>0</v>
          </cell>
          <cell r="S2744">
            <v>0</v>
          </cell>
          <cell r="V2744">
            <v>0</v>
          </cell>
        </row>
        <row r="2745">
          <cell r="E2745" t="str">
            <v/>
          </cell>
          <cell r="F2745" t="str">
            <v/>
          </cell>
          <cell r="G2745">
            <v>0</v>
          </cell>
          <cell r="H2745">
            <v>0</v>
          </cell>
          <cell r="I2745">
            <v>0</v>
          </cell>
          <cell r="J2745">
            <v>0</v>
          </cell>
          <cell r="N2745">
            <v>0</v>
          </cell>
          <cell r="O2745" t="str">
            <v>Proteger área</v>
          </cell>
          <cell r="S2745">
            <v>0</v>
          </cell>
          <cell r="V2745">
            <v>0</v>
          </cell>
        </row>
        <row r="2746">
          <cell r="E2746" t="str">
            <v/>
          </cell>
          <cell r="F2746" t="str">
            <v/>
          </cell>
          <cell r="G2746">
            <v>0</v>
          </cell>
          <cell r="H2746">
            <v>0</v>
          </cell>
          <cell r="I2746">
            <v>0</v>
          </cell>
          <cell r="J2746">
            <v>0</v>
          </cell>
          <cell r="N2746">
            <v>0</v>
          </cell>
          <cell r="O2746" t="str">
            <v>Replantear</v>
          </cell>
          <cell r="S2746">
            <v>0</v>
          </cell>
          <cell r="V2746">
            <v>0</v>
          </cell>
        </row>
        <row r="2747">
          <cell r="B2747">
            <v>201.5</v>
          </cell>
          <cell r="C2747">
            <v>9</v>
          </cell>
          <cell r="E2747" t="str">
            <v>Cuadrilla de ornamentacion</v>
          </cell>
          <cell r="F2747" t="str">
            <v>m2</v>
          </cell>
          <cell r="G2747">
            <v>0</v>
          </cell>
          <cell r="H2747">
            <v>109300</v>
          </cell>
          <cell r="I2747">
            <v>0</v>
          </cell>
          <cell r="J2747">
            <v>0</v>
          </cell>
          <cell r="M2747">
            <v>0</v>
          </cell>
          <cell r="N2747">
            <v>0</v>
          </cell>
          <cell r="O2747" t="str">
            <v>Trasportar equipo, mats</v>
          </cell>
          <cell r="S2747">
            <v>0</v>
          </cell>
          <cell r="V2747">
            <v>0</v>
          </cell>
        </row>
        <row r="2748">
          <cell r="E2748" t="str">
            <v/>
          </cell>
          <cell r="F2748" t="str">
            <v/>
          </cell>
          <cell r="G2748">
            <v>0</v>
          </cell>
          <cell r="H2748">
            <v>0</v>
          </cell>
          <cell r="I2748">
            <v>0</v>
          </cell>
          <cell r="J2748">
            <v>0</v>
          </cell>
          <cell r="M2748">
            <v>0</v>
          </cell>
          <cell r="N2748">
            <v>0</v>
          </cell>
          <cell r="O2748" t="str">
            <v>Armar andamio</v>
          </cell>
          <cell r="S2748">
            <v>0</v>
          </cell>
          <cell r="V2748">
            <v>0</v>
          </cell>
        </row>
        <row r="2749">
          <cell r="E2749" t="str">
            <v/>
          </cell>
          <cell r="F2749" t="str">
            <v/>
          </cell>
          <cell r="G2749">
            <v>0</v>
          </cell>
          <cell r="H2749">
            <v>0</v>
          </cell>
          <cell r="I2749">
            <v>0</v>
          </cell>
          <cell r="J2749">
            <v>0</v>
          </cell>
          <cell r="M2749">
            <v>0</v>
          </cell>
          <cell r="N2749">
            <v>0</v>
          </cell>
          <cell r="O2749" t="str">
            <v>Obra previa adic.</v>
          </cell>
          <cell r="S2749">
            <v>0</v>
          </cell>
          <cell r="V2749">
            <v>0</v>
          </cell>
        </row>
        <row r="2750">
          <cell r="E2750" t="str">
            <v/>
          </cell>
          <cell r="F2750" t="str">
            <v/>
          </cell>
          <cell r="G2750">
            <v>0</v>
          </cell>
          <cell r="H2750">
            <v>0</v>
          </cell>
          <cell r="I2750">
            <v>0</v>
          </cell>
          <cell r="J2750">
            <v>0</v>
          </cell>
          <cell r="M2750">
            <v>0</v>
          </cell>
          <cell r="N2750">
            <v>0</v>
          </cell>
          <cell r="O2750" t="str">
            <v>Mezclar</v>
          </cell>
          <cell r="S2750">
            <v>0</v>
          </cell>
          <cell r="V2750">
            <v>0</v>
          </cell>
        </row>
        <row r="2751">
          <cell r="E2751" t="str">
            <v/>
          </cell>
          <cell r="F2751" t="str">
            <v/>
          </cell>
          <cell r="G2751">
            <v>0</v>
          </cell>
          <cell r="H2751">
            <v>0</v>
          </cell>
          <cell r="I2751">
            <v>0</v>
          </cell>
          <cell r="J2751">
            <v>0</v>
          </cell>
          <cell r="M2751">
            <v>0</v>
          </cell>
          <cell r="N2751">
            <v>0</v>
          </cell>
          <cell r="O2751" t="str">
            <v>Desencofrar</v>
          </cell>
          <cell r="S2751">
            <v>0</v>
          </cell>
          <cell r="V2751">
            <v>0</v>
          </cell>
        </row>
        <row r="2752">
          <cell r="E2752" t="str">
            <v/>
          </cell>
          <cell r="F2752" t="str">
            <v/>
          </cell>
          <cell r="G2752">
            <v>0</v>
          </cell>
          <cell r="H2752">
            <v>0</v>
          </cell>
          <cell r="I2752">
            <v>0</v>
          </cell>
          <cell r="J2752">
            <v>0</v>
          </cell>
          <cell r="M2752">
            <v>0</v>
          </cell>
          <cell r="N2752">
            <v>0</v>
          </cell>
          <cell r="O2752" t="str">
            <v>Curar</v>
          </cell>
          <cell r="S2752">
            <v>0</v>
          </cell>
          <cell r="V2752">
            <v>0</v>
          </cell>
        </row>
        <row r="2753">
          <cell r="B2753">
            <v>1.3</v>
          </cell>
          <cell r="C2753">
            <v>3</v>
          </cell>
          <cell r="E2753" t="str">
            <v>APU Andamios</v>
          </cell>
          <cell r="F2753" t="str">
            <v>Sec/sm</v>
          </cell>
          <cell r="G2753">
            <v>0</v>
          </cell>
          <cell r="H2753">
            <v>17306.027469074052</v>
          </cell>
          <cell r="I2753">
            <v>0</v>
          </cell>
          <cell r="J2753">
            <v>0</v>
          </cell>
          <cell r="M2753">
            <v>0</v>
          </cell>
          <cell r="N2753">
            <v>0</v>
          </cell>
          <cell r="O2753" t="str">
            <v>Desarmar andamio</v>
          </cell>
          <cell r="S2753">
            <v>0</v>
          </cell>
          <cell r="V2753">
            <v>0</v>
          </cell>
        </row>
        <row r="2754">
          <cell r="B2754">
            <v>1.4</v>
          </cell>
          <cell r="C2754">
            <v>3</v>
          </cell>
          <cell r="E2754" t="str">
            <v>APU Equipo y herramienta de taller</v>
          </cell>
          <cell r="F2754" t="str">
            <v>Hr</v>
          </cell>
          <cell r="G2754">
            <v>0</v>
          </cell>
          <cell r="H2754">
            <v>65145</v>
          </cell>
          <cell r="I2754">
            <v>0</v>
          </cell>
          <cell r="J2754">
            <v>0</v>
          </cell>
          <cell r="M2754">
            <v>0</v>
          </cell>
          <cell r="N2754">
            <v>0</v>
          </cell>
          <cell r="O2754" t="str">
            <v xml:space="preserve">Regresar </v>
          </cell>
          <cell r="S2754">
            <v>0</v>
          </cell>
          <cell r="V2754">
            <v>0</v>
          </cell>
        </row>
        <row r="2755">
          <cell r="E2755" t="str">
            <v/>
          </cell>
          <cell r="F2755" t="str">
            <v/>
          </cell>
          <cell r="G2755">
            <v>0</v>
          </cell>
          <cell r="H2755">
            <v>0</v>
          </cell>
          <cell r="I2755">
            <v>0</v>
          </cell>
          <cell r="J2755">
            <v>0</v>
          </cell>
          <cell r="M2755">
            <v>0</v>
          </cell>
          <cell r="N2755">
            <v>0</v>
          </cell>
          <cell r="O2755" t="str">
            <v>Cargar+retirar sobrante y equipo</v>
          </cell>
          <cell r="S2755">
            <v>0</v>
          </cell>
          <cell r="V2755">
            <v>0</v>
          </cell>
        </row>
        <row r="2756">
          <cell r="E2756" t="str">
            <v/>
          </cell>
          <cell r="F2756" t="str">
            <v/>
          </cell>
          <cell r="G2756">
            <v>0</v>
          </cell>
          <cell r="H2756">
            <v>0</v>
          </cell>
          <cell r="I2756">
            <v>0</v>
          </cell>
          <cell r="J2756">
            <v>0</v>
          </cell>
          <cell r="M2756">
            <v>0</v>
          </cell>
          <cell r="N2756">
            <v>0</v>
          </cell>
          <cell r="O2756" t="str">
            <v>Asear área</v>
          </cell>
          <cell r="S2756">
            <v>0</v>
          </cell>
          <cell r="V2756">
            <v>0</v>
          </cell>
        </row>
        <row r="2757">
          <cell r="E2757" t="str">
            <v/>
          </cell>
          <cell r="F2757" t="str">
            <v/>
          </cell>
          <cell r="G2757">
            <v>0</v>
          </cell>
          <cell r="H2757">
            <v>0</v>
          </cell>
          <cell r="I2757">
            <v>0</v>
          </cell>
          <cell r="J2757">
            <v>0</v>
          </cell>
          <cell r="N2757">
            <v>0</v>
          </cell>
          <cell r="S2757">
            <v>0</v>
          </cell>
          <cell r="V2757">
            <v>0</v>
          </cell>
        </row>
        <row r="2758">
          <cell r="E2758" t="str">
            <v/>
          </cell>
          <cell r="F2758" t="str">
            <v/>
          </cell>
          <cell r="G2758">
            <v>0</v>
          </cell>
          <cell r="H2758">
            <v>0</v>
          </cell>
          <cell r="I2758">
            <v>0</v>
          </cell>
          <cell r="J2758">
            <v>0</v>
          </cell>
          <cell r="N2758">
            <v>0</v>
          </cell>
          <cell r="S2758">
            <v>0</v>
          </cell>
          <cell r="V2758">
            <v>0</v>
          </cell>
        </row>
        <row r="2759">
          <cell r="E2759" t="str">
            <v/>
          </cell>
          <cell r="F2759">
            <v>0</v>
          </cell>
          <cell r="G2759">
            <v>0</v>
          </cell>
          <cell r="H2759">
            <v>0</v>
          </cell>
          <cell r="I2759">
            <v>0</v>
          </cell>
          <cell r="J2759">
            <v>0</v>
          </cell>
          <cell r="N2759">
            <v>0</v>
          </cell>
          <cell r="S2759">
            <v>0</v>
          </cell>
          <cell r="V2759">
            <v>0</v>
          </cell>
        </row>
        <row r="2760">
          <cell r="E2760" t="str">
            <v/>
          </cell>
          <cell r="F2760">
            <v>0</v>
          </cell>
          <cell r="G2760">
            <v>0</v>
          </cell>
          <cell r="H2760">
            <v>0</v>
          </cell>
          <cell r="I2760">
            <v>0</v>
          </cell>
          <cell r="J2760">
            <v>0</v>
          </cell>
          <cell r="N2760">
            <v>0</v>
          </cell>
          <cell r="S2760">
            <v>0</v>
          </cell>
          <cell r="V2760">
            <v>0</v>
          </cell>
        </row>
        <row r="2761">
          <cell r="E2761" t="str">
            <v/>
          </cell>
          <cell r="F2761">
            <v>0</v>
          </cell>
          <cell r="G2761">
            <v>0</v>
          </cell>
          <cell r="H2761">
            <v>0</v>
          </cell>
          <cell r="I2761">
            <v>0</v>
          </cell>
          <cell r="J2761">
            <v>0</v>
          </cell>
          <cell r="N2761">
            <v>0</v>
          </cell>
          <cell r="S2761">
            <v>0</v>
          </cell>
          <cell r="V2761">
            <v>0</v>
          </cell>
        </row>
        <row r="2762">
          <cell r="E2762" t="str">
            <v/>
          </cell>
          <cell r="F2762">
            <v>0</v>
          </cell>
          <cell r="G2762">
            <v>0</v>
          </cell>
          <cell r="H2762">
            <v>0</v>
          </cell>
          <cell r="I2762">
            <v>0</v>
          </cell>
          <cell r="J2762">
            <v>0</v>
          </cell>
          <cell r="N2762">
            <v>0</v>
          </cell>
          <cell r="S2762">
            <v>0</v>
          </cell>
          <cell r="V2762">
            <v>0</v>
          </cell>
        </row>
        <row r="2763">
          <cell r="E2763" t="str">
            <v/>
          </cell>
          <cell r="F2763">
            <v>0</v>
          </cell>
          <cell r="G2763">
            <v>0</v>
          </cell>
          <cell r="H2763">
            <v>0</v>
          </cell>
          <cell r="I2763">
            <v>0</v>
          </cell>
          <cell r="J2763">
            <v>0</v>
          </cell>
          <cell r="N2763">
            <v>0</v>
          </cell>
          <cell r="S2763">
            <v>0</v>
          </cell>
          <cell r="V2763">
            <v>0</v>
          </cell>
        </row>
        <row r="2764">
          <cell r="E2764">
            <v>0</v>
          </cell>
          <cell r="I2764">
            <v>0</v>
          </cell>
          <cell r="J2764">
            <v>0</v>
          </cell>
          <cell r="O2764" t="str">
            <v>Con estos hombres se hace</v>
          </cell>
          <cell r="P2764" t="str">
            <v>DD Oficial</v>
          </cell>
          <cell r="Q2764" t="str">
            <v>DD Ayudante</v>
          </cell>
          <cell r="R2764" t="str">
            <v>DD Operarios</v>
          </cell>
          <cell r="S2764" t="str">
            <v>REND.TAREA 0 / Jnl</v>
          </cell>
          <cell r="T2764" t="str">
            <v>Para un Total de</v>
          </cell>
          <cell r="U2764" t="str">
            <v>La actividad Dura</v>
          </cell>
          <cell r="V2764">
            <v>0</v>
          </cell>
        </row>
        <row r="2765">
          <cell r="B2765" t="str">
            <v>A-2,25</v>
          </cell>
          <cell r="D2765">
            <v>0</v>
          </cell>
          <cell r="E2765">
            <v>0</v>
          </cell>
          <cell r="F2765">
            <v>0</v>
          </cell>
          <cell r="G2765">
            <v>0</v>
          </cell>
          <cell r="H2765">
            <v>0</v>
          </cell>
          <cell r="I2765">
            <v>0</v>
          </cell>
          <cell r="J2765">
            <v>0</v>
          </cell>
          <cell r="K2765">
            <v>1</v>
          </cell>
          <cell r="L2765">
            <v>0</v>
          </cell>
          <cell r="O2765" t="b">
            <v>0</v>
          </cell>
          <cell r="P2765">
            <v>0</v>
          </cell>
          <cell r="Q2765">
            <v>0</v>
          </cell>
          <cell r="R2765">
            <v>0</v>
          </cell>
          <cell r="S2765">
            <v>0</v>
          </cell>
          <cell r="T2765">
            <v>0</v>
          </cell>
          <cell r="U2765" t="e">
            <v>#DIV/0!</v>
          </cell>
          <cell r="V2765">
            <v>0</v>
          </cell>
          <cell r="W2765">
            <v>0</v>
          </cell>
          <cell r="X2765">
            <v>0</v>
          </cell>
          <cell r="Y2765">
            <v>0</v>
          </cell>
          <cell r="Z2765">
            <v>0</v>
          </cell>
          <cell r="AA2765">
            <v>0</v>
          </cell>
          <cell r="AB2765">
            <v>1</v>
          </cell>
        </row>
        <row r="2766">
          <cell r="B2766">
            <v>202.6</v>
          </cell>
          <cell r="D2766">
            <v>0.9</v>
          </cell>
          <cell r="E2766" t="str">
            <v>Platina 4" * 3/8"</v>
          </cell>
          <cell r="F2766" t="str">
            <v>ml</v>
          </cell>
          <cell r="G2766">
            <v>0</v>
          </cell>
          <cell r="H2766">
            <v>37273.44365642238</v>
          </cell>
          <cell r="I2766">
            <v>0</v>
          </cell>
          <cell r="J2766">
            <v>0</v>
          </cell>
          <cell r="N2766">
            <v>0</v>
          </cell>
          <cell r="O2766" t="str">
            <v>Figurar y amarrar hierro</v>
          </cell>
          <cell r="S2766">
            <v>0</v>
          </cell>
          <cell r="T2766" t="str">
            <v>Jnl hombre</v>
          </cell>
          <cell r="U2766" t="str">
            <v>Dias</v>
          </cell>
          <cell r="V2766">
            <v>0</v>
          </cell>
        </row>
        <row r="2767">
          <cell r="B2767">
            <v>202.8</v>
          </cell>
          <cell r="D2767">
            <v>4.4000000000000004</v>
          </cell>
          <cell r="E2767" t="str">
            <v>Anclaje con chazo ancla cuña 5/8"</v>
          </cell>
          <cell r="F2767" t="str">
            <v>Un</v>
          </cell>
          <cell r="G2767">
            <v>0</v>
          </cell>
          <cell r="H2767">
            <v>7500</v>
          </cell>
          <cell r="I2767">
            <v>0</v>
          </cell>
          <cell r="J2767">
            <v>0</v>
          </cell>
          <cell r="N2767">
            <v>0</v>
          </cell>
          <cell r="O2767" t="str">
            <v>Encofrar</v>
          </cell>
          <cell r="S2767">
            <v>0</v>
          </cell>
          <cell r="V2767">
            <v>0</v>
          </cell>
        </row>
        <row r="2768">
          <cell r="B2768">
            <v>202.6</v>
          </cell>
          <cell r="D2768">
            <v>1.8</v>
          </cell>
          <cell r="E2768" t="str">
            <v>Platina 4" * 3/8"</v>
          </cell>
          <cell r="F2768" t="str">
            <v>ml</v>
          </cell>
          <cell r="G2768">
            <v>0</v>
          </cell>
          <cell r="H2768">
            <v>37273.44365642238</v>
          </cell>
          <cell r="I2768">
            <v>0</v>
          </cell>
          <cell r="J2768">
            <v>0</v>
          </cell>
          <cell r="N2768">
            <v>0</v>
          </cell>
          <cell r="O2768" t="str">
            <v>Fundir</v>
          </cell>
          <cell r="S2768">
            <v>0</v>
          </cell>
          <cell r="V2768">
            <v>0</v>
          </cell>
        </row>
        <row r="2769">
          <cell r="B2769">
            <v>202.5</v>
          </cell>
          <cell r="D2769">
            <v>2.4</v>
          </cell>
          <cell r="E2769" t="str">
            <v>Perfil HEA 200 * 6 M</v>
          </cell>
          <cell r="F2769" t="str">
            <v>ml</v>
          </cell>
          <cell r="G2769">
            <v>0</v>
          </cell>
          <cell r="H2769">
            <v>188406.66666666663</v>
          </cell>
          <cell r="I2769">
            <v>0</v>
          </cell>
          <cell r="J2769">
            <v>0</v>
          </cell>
          <cell r="N2769">
            <v>0</v>
          </cell>
          <cell r="S2769">
            <v>0</v>
          </cell>
          <cell r="V2769">
            <v>0</v>
          </cell>
        </row>
        <row r="2770">
          <cell r="B2770">
            <v>202.4</v>
          </cell>
          <cell r="D2770">
            <v>1.35</v>
          </cell>
          <cell r="E2770" t="str">
            <v>Perfil HEA 150 * 6 M</v>
          </cell>
          <cell r="F2770" t="str">
            <v>ml</v>
          </cell>
          <cell r="G2770">
            <v>0</v>
          </cell>
          <cell r="H2770">
            <v>134607.06566416039</v>
          </cell>
          <cell r="I2770">
            <v>0</v>
          </cell>
          <cell r="J2770">
            <v>0</v>
          </cell>
          <cell r="N2770">
            <v>0</v>
          </cell>
          <cell r="S2770">
            <v>0</v>
          </cell>
          <cell r="V2770">
            <v>0</v>
          </cell>
        </row>
        <row r="2771">
          <cell r="B2771">
            <v>201.1</v>
          </cell>
          <cell r="D2771">
            <v>3</v>
          </cell>
          <cell r="E2771" t="str">
            <v>Soldadura E-60XX</v>
          </cell>
          <cell r="F2771" t="str">
            <v>Kg</v>
          </cell>
          <cell r="G2771">
            <v>0</v>
          </cell>
          <cell r="H2771">
            <v>5974.0130004894381</v>
          </cell>
          <cell r="I2771">
            <v>0</v>
          </cell>
          <cell r="J2771">
            <v>0</v>
          </cell>
          <cell r="N2771">
            <v>0</v>
          </cell>
          <cell r="P2771">
            <v>0</v>
          </cell>
          <cell r="S2771">
            <v>0</v>
          </cell>
          <cell r="V2771">
            <v>0</v>
          </cell>
        </row>
        <row r="2772">
          <cell r="B2772">
            <v>104.5</v>
          </cell>
          <cell r="D2772">
            <v>2</v>
          </cell>
          <cell r="E2772" t="str">
            <v>Thiner</v>
          </cell>
          <cell r="F2772" t="str">
            <v>Botella</v>
          </cell>
          <cell r="G2772">
            <v>0</v>
          </cell>
          <cell r="H2772">
            <v>3500</v>
          </cell>
          <cell r="I2772">
            <v>0</v>
          </cell>
          <cell r="J2772">
            <v>0</v>
          </cell>
          <cell r="N2772">
            <v>0</v>
          </cell>
          <cell r="O2772" t="str">
            <v>Proteger área</v>
          </cell>
          <cell r="S2772">
            <v>0</v>
          </cell>
          <cell r="V2772">
            <v>0</v>
          </cell>
        </row>
        <row r="2773">
          <cell r="B2773">
            <v>103.4</v>
          </cell>
          <cell r="D2773">
            <v>0.5</v>
          </cell>
          <cell r="E2773" t="str">
            <v>Pintura anticorrosiva</v>
          </cell>
          <cell r="F2773" t="str">
            <v>GALON</v>
          </cell>
          <cell r="G2773">
            <v>0</v>
          </cell>
          <cell r="H2773">
            <v>28000</v>
          </cell>
          <cell r="I2773">
            <v>0</v>
          </cell>
          <cell r="J2773">
            <v>0</v>
          </cell>
          <cell r="N2773">
            <v>0</v>
          </cell>
          <cell r="O2773" t="str">
            <v>Replantear</v>
          </cell>
          <cell r="S2773">
            <v>0</v>
          </cell>
          <cell r="V2773">
            <v>0</v>
          </cell>
        </row>
        <row r="2774">
          <cell r="B2774">
            <v>201.5</v>
          </cell>
          <cell r="D2774">
            <v>3</v>
          </cell>
          <cell r="E2774" t="str">
            <v>Cuadrilla de ornamentacion</v>
          </cell>
          <cell r="F2774" t="str">
            <v>m2</v>
          </cell>
          <cell r="G2774">
            <v>0</v>
          </cell>
          <cell r="H2774">
            <v>109300</v>
          </cell>
          <cell r="I2774">
            <v>0</v>
          </cell>
          <cell r="J2774">
            <v>0</v>
          </cell>
          <cell r="M2774">
            <v>0</v>
          </cell>
          <cell r="N2774">
            <v>0</v>
          </cell>
          <cell r="O2774" t="str">
            <v>Trasportar equipo, mats</v>
          </cell>
          <cell r="S2774">
            <v>0</v>
          </cell>
          <cell r="V2774">
            <v>0</v>
          </cell>
        </row>
        <row r="2775">
          <cell r="E2775" t="str">
            <v/>
          </cell>
          <cell r="F2775" t="str">
            <v/>
          </cell>
          <cell r="G2775">
            <v>0</v>
          </cell>
          <cell r="H2775">
            <v>0</v>
          </cell>
          <cell r="I2775">
            <v>0</v>
          </cell>
          <cell r="J2775">
            <v>0</v>
          </cell>
          <cell r="M2775">
            <v>0</v>
          </cell>
          <cell r="N2775">
            <v>0</v>
          </cell>
          <cell r="O2775" t="str">
            <v>Armar andamio</v>
          </cell>
          <cell r="S2775">
            <v>0</v>
          </cell>
          <cell r="V2775">
            <v>0</v>
          </cell>
        </row>
        <row r="2776">
          <cell r="E2776" t="str">
            <v/>
          </cell>
          <cell r="F2776" t="str">
            <v/>
          </cell>
          <cell r="G2776">
            <v>0</v>
          </cell>
          <cell r="H2776">
            <v>0</v>
          </cell>
          <cell r="I2776">
            <v>0</v>
          </cell>
          <cell r="J2776">
            <v>0</v>
          </cell>
          <cell r="M2776">
            <v>0</v>
          </cell>
          <cell r="N2776">
            <v>0</v>
          </cell>
          <cell r="O2776" t="str">
            <v>Obra previa adic.</v>
          </cell>
          <cell r="S2776">
            <v>0</v>
          </cell>
          <cell r="V2776">
            <v>0</v>
          </cell>
        </row>
        <row r="2777">
          <cell r="E2777" t="str">
            <v/>
          </cell>
          <cell r="F2777" t="str">
            <v/>
          </cell>
          <cell r="G2777">
            <v>0</v>
          </cell>
          <cell r="H2777">
            <v>0</v>
          </cell>
          <cell r="I2777">
            <v>0</v>
          </cell>
          <cell r="J2777">
            <v>0</v>
          </cell>
          <cell r="M2777">
            <v>0</v>
          </cell>
          <cell r="N2777">
            <v>0</v>
          </cell>
          <cell r="O2777" t="str">
            <v>Mezclar</v>
          </cell>
          <cell r="S2777">
            <v>0</v>
          </cell>
          <cell r="V2777">
            <v>0</v>
          </cell>
        </row>
        <row r="2778">
          <cell r="E2778" t="str">
            <v/>
          </cell>
          <cell r="F2778" t="str">
            <v/>
          </cell>
          <cell r="G2778">
            <v>0</v>
          </cell>
          <cell r="H2778">
            <v>0</v>
          </cell>
          <cell r="I2778">
            <v>0</v>
          </cell>
          <cell r="J2778">
            <v>0</v>
          </cell>
          <cell r="M2778">
            <v>0</v>
          </cell>
          <cell r="N2778">
            <v>0</v>
          </cell>
          <cell r="O2778" t="str">
            <v>Desencofrar</v>
          </cell>
          <cell r="S2778">
            <v>0</v>
          </cell>
          <cell r="V2778">
            <v>0</v>
          </cell>
        </row>
        <row r="2779">
          <cell r="E2779" t="str">
            <v/>
          </cell>
          <cell r="F2779" t="str">
            <v/>
          </cell>
          <cell r="G2779">
            <v>0</v>
          </cell>
          <cell r="H2779">
            <v>0</v>
          </cell>
          <cell r="I2779">
            <v>0</v>
          </cell>
          <cell r="J2779">
            <v>0</v>
          </cell>
          <cell r="M2779">
            <v>0</v>
          </cell>
          <cell r="N2779">
            <v>0</v>
          </cell>
          <cell r="O2779" t="str">
            <v>Curar</v>
          </cell>
          <cell r="S2779">
            <v>0</v>
          </cell>
          <cell r="V2779">
            <v>0</v>
          </cell>
        </row>
        <row r="2780">
          <cell r="B2780">
            <v>202.7</v>
          </cell>
          <cell r="D2780">
            <v>14</v>
          </cell>
          <cell r="E2780" t="str">
            <v>Equipo de oxicorte</v>
          </cell>
          <cell r="F2780" t="str">
            <v>Corte</v>
          </cell>
          <cell r="G2780">
            <v>0</v>
          </cell>
          <cell r="H2780">
            <v>3500</v>
          </cell>
          <cell r="I2780">
            <v>0</v>
          </cell>
          <cell r="J2780">
            <v>0</v>
          </cell>
          <cell r="M2780">
            <v>0</v>
          </cell>
          <cell r="N2780">
            <v>0</v>
          </cell>
          <cell r="O2780" t="str">
            <v>Desarmar andamio</v>
          </cell>
          <cell r="S2780">
            <v>0</v>
          </cell>
          <cell r="V2780">
            <v>0</v>
          </cell>
        </row>
        <row r="2781">
          <cell r="B2781">
            <v>1.3</v>
          </cell>
          <cell r="D2781">
            <v>6</v>
          </cell>
          <cell r="E2781" t="str">
            <v>APU Andamios</v>
          </cell>
          <cell r="F2781" t="str">
            <v>Sec/sm</v>
          </cell>
          <cell r="G2781">
            <v>0</v>
          </cell>
          <cell r="H2781">
            <v>17306.027469074052</v>
          </cell>
          <cell r="I2781">
            <v>0</v>
          </cell>
          <cell r="J2781">
            <v>0</v>
          </cell>
          <cell r="M2781">
            <v>0</v>
          </cell>
          <cell r="N2781">
            <v>0</v>
          </cell>
          <cell r="O2781" t="str">
            <v xml:space="preserve">Regresar </v>
          </cell>
          <cell r="S2781">
            <v>0</v>
          </cell>
          <cell r="V2781">
            <v>0</v>
          </cell>
        </row>
        <row r="2782">
          <cell r="B2782">
            <v>1.4</v>
          </cell>
          <cell r="D2782">
            <v>1</v>
          </cell>
          <cell r="E2782" t="str">
            <v>APU Equipo y herramienta de taller</v>
          </cell>
          <cell r="F2782" t="str">
            <v>Hr</v>
          </cell>
          <cell r="G2782">
            <v>0</v>
          </cell>
          <cell r="H2782">
            <v>65145</v>
          </cell>
          <cell r="I2782">
            <v>0</v>
          </cell>
          <cell r="J2782">
            <v>0</v>
          </cell>
          <cell r="M2782">
            <v>0</v>
          </cell>
          <cell r="N2782">
            <v>0</v>
          </cell>
          <cell r="O2782" t="str">
            <v>Cargar+retirar sobrante y equipo</v>
          </cell>
          <cell r="S2782">
            <v>0</v>
          </cell>
          <cell r="V2782">
            <v>0</v>
          </cell>
        </row>
        <row r="2783">
          <cell r="E2783" t="str">
            <v/>
          </cell>
          <cell r="F2783" t="str">
            <v/>
          </cell>
          <cell r="G2783">
            <v>0</v>
          </cell>
          <cell r="H2783">
            <v>0</v>
          </cell>
          <cell r="I2783">
            <v>0</v>
          </cell>
          <cell r="J2783">
            <v>0</v>
          </cell>
          <cell r="M2783">
            <v>0</v>
          </cell>
          <cell r="N2783">
            <v>0</v>
          </cell>
          <cell r="O2783" t="str">
            <v>Asear área</v>
          </cell>
          <cell r="S2783">
            <v>0</v>
          </cell>
          <cell r="V2783">
            <v>0</v>
          </cell>
        </row>
        <row r="2784">
          <cell r="E2784" t="str">
            <v/>
          </cell>
          <cell r="F2784" t="str">
            <v/>
          </cell>
          <cell r="G2784">
            <v>0</v>
          </cell>
          <cell r="H2784">
            <v>0</v>
          </cell>
          <cell r="I2784">
            <v>0</v>
          </cell>
          <cell r="J2784">
            <v>0</v>
          </cell>
          <cell r="N2784">
            <v>0</v>
          </cell>
          <cell r="S2784">
            <v>0</v>
          </cell>
          <cell r="V2784">
            <v>0</v>
          </cell>
        </row>
        <row r="2785">
          <cell r="E2785" t="str">
            <v/>
          </cell>
          <cell r="F2785" t="str">
            <v/>
          </cell>
          <cell r="G2785">
            <v>0</v>
          </cell>
          <cell r="H2785">
            <v>0</v>
          </cell>
          <cell r="I2785">
            <v>0</v>
          </cell>
          <cell r="J2785">
            <v>0</v>
          </cell>
          <cell r="N2785">
            <v>0</v>
          </cell>
          <cell r="S2785">
            <v>0</v>
          </cell>
          <cell r="V2785">
            <v>0</v>
          </cell>
        </row>
        <row r="2786">
          <cell r="E2786" t="str">
            <v/>
          </cell>
          <cell r="F2786">
            <v>0</v>
          </cell>
          <cell r="G2786">
            <v>0</v>
          </cell>
          <cell r="H2786">
            <v>0</v>
          </cell>
          <cell r="I2786">
            <v>0</v>
          </cell>
          <cell r="J2786">
            <v>0</v>
          </cell>
          <cell r="N2786">
            <v>0</v>
          </cell>
          <cell r="S2786">
            <v>0</v>
          </cell>
          <cell r="V2786">
            <v>0</v>
          </cell>
        </row>
        <row r="2787">
          <cell r="E2787" t="str">
            <v/>
          </cell>
          <cell r="F2787">
            <v>0</v>
          </cell>
          <cell r="G2787">
            <v>0</v>
          </cell>
          <cell r="H2787">
            <v>0</v>
          </cell>
          <cell r="I2787">
            <v>0</v>
          </cell>
          <cell r="J2787">
            <v>0</v>
          </cell>
          <cell r="N2787">
            <v>0</v>
          </cell>
          <cell r="S2787">
            <v>0</v>
          </cell>
          <cell r="V2787">
            <v>0</v>
          </cell>
        </row>
        <row r="2788">
          <cell r="E2788" t="str">
            <v/>
          </cell>
          <cell r="F2788">
            <v>0</v>
          </cell>
          <cell r="G2788">
            <v>0</v>
          </cell>
          <cell r="H2788">
            <v>0</v>
          </cell>
          <cell r="I2788">
            <v>0</v>
          </cell>
          <cell r="J2788">
            <v>0</v>
          </cell>
          <cell r="N2788">
            <v>0</v>
          </cell>
          <cell r="S2788">
            <v>0</v>
          </cell>
          <cell r="V2788">
            <v>0</v>
          </cell>
        </row>
        <row r="2789">
          <cell r="E2789" t="str">
            <v/>
          </cell>
          <cell r="F2789">
            <v>0</v>
          </cell>
          <cell r="G2789">
            <v>0</v>
          </cell>
          <cell r="H2789">
            <v>0</v>
          </cell>
          <cell r="I2789">
            <v>0</v>
          </cell>
          <cell r="J2789">
            <v>0</v>
          </cell>
          <cell r="N2789">
            <v>0</v>
          </cell>
          <cell r="S2789">
            <v>0</v>
          </cell>
          <cell r="V2789">
            <v>0</v>
          </cell>
        </row>
        <row r="2790">
          <cell r="E2790" t="str">
            <v/>
          </cell>
          <cell r="F2790">
            <v>0</v>
          </cell>
          <cell r="G2790">
            <v>0</v>
          </cell>
          <cell r="H2790">
            <v>0</v>
          </cell>
          <cell r="I2790">
            <v>0</v>
          </cell>
          <cell r="J2790">
            <v>0</v>
          </cell>
          <cell r="N2790">
            <v>0</v>
          </cell>
          <cell r="S2790">
            <v>0</v>
          </cell>
          <cell r="V2790">
            <v>0</v>
          </cell>
        </row>
        <row r="2791">
          <cell r="E2791">
            <v>0</v>
          </cell>
          <cell r="I2791">
            <v>0</v>
          </cell>
          <cell r="J2791">
            <v>0</v>
          </cell>
          <cell r="O2791" t="str">
            <v>Con estos hombres se hace</v>
          </cell>
          <cell r="P2791" t="str">
            <v>DD Oficial</v>
          </cell>
          <cell r="Q2791" t="str">
            <v>DD Ayudante</v>
          </cell>
          <cell r="R2791" t="str">
            <v>DD Operarios</v>
          </cell>
          <cell r="S2791" t="str">
            <v>REND.TAREA 0 / Jnl</v>
          </cell>
          <cell r="T2791" t="str">
            <v>Para un Total de</v>
          </cell>
          <cell r="U2791" t="str">
            <v>La actividad Dura</v>
          </cell>
          <cell r="V2791">
            <v>0</v>
          </cell>
        </row>
        <row r="2792">
          <cell r="B2792" t="str">
            <v>A-2,26</v>
          </cell>
          <cell r="D2792">
            <v>0</v>
          </cell>
          <cell r="E2792">
            <v>0</v>
          </cell>
          <cell r="F2792">
            <v>0</v>
          </cell>
          <cell r="G2792">
            <v>0</v>
          </cell>
          <cell r="H2792">
            <v>0</v>
          </cell>
          <cell r="I2792">
            <v>0</v>
          </cell>
          <cell r="J2792">
            <v>0</v>
          </cell>
          <cell r="K2792">
            <v>1</v>
          </cell>
          <cell r="L2792">
            <v>0</v>
          </cell>
          <cell r="O2792" t="b">
            <v>0</v>
          </cell>
          <cell r="P2792">
            <v>0</v>
          </cell>
          <cell r="Q2792">
            <v>0</v>
          </cell>
          <cell r="R2792">
            <v>0</v>
          </cell>
          <cell r="S2792">
            <v>0</v>
          </cell>
          <cell r="T2792">
            <v>0</v>
          </cell>
          <cell r="U2792" t="e">
            <v>#DIV/0!</v>
          </cell>
          <cell r="V2792">
            <v>0</v>
          </cell>
          <cell r="W2792">
            <v>0</v>
          </cell>
          <cell r="X2792">
            <v>0</v>
          </cell>
          <cell r="Y2792">
            <v>0</v>
          </cell>
          <cell r="Z2792">
            <v>0</v>
          </cell>
          <cell r="AA2792">
            <v>0</v>
          </cell>
          <cell r="AB2792">
            <v>1</v>
          </cell>
        </row>
        <row r="2793">
          <cell r="B2793">
            <v>203</v>
          </cell>
          <cell r="D2793">
            <v>0.6</v>
          </cell>
          <cell r="E2793" t="str">
            <v>Angulo 3*/8" * 6 m</v>
          </cell>
          <cell r="F2793" t="str">
            <v>ml</v>
          </cell>
          <cell r="G2793">
            <v>0</v>
          </cell>
          <cell r="H2793">
            <v>29000</v>
          </cell>
          <cell r="I2793">
            <v>0</v>
          </cell>
          <cell r="J2793">
            <v>0</v>
          </cell>
          <cell r="N2793">
            <v>0</v>
          </cell>
          <cell r="O2793" t="str">
            <v>Figurar y amarrar hierro</v>
          </cell>
          <cell r="S2793">
            <v>0</v>
          </cell>
          <cell r="T2793" t="str">
            <v>Jnl hombre</v>
          </cell>
          <cell r="U2793" t="str">
            <v>Dias</v>
          </cell>
          <cell r="V2793">
            <v>0</v>
          </cell>
        </row>
        <row r="2794">
          <cell r="B2794">
            <v>201.3</v>
          </cell>
          <cell r="D2794">
            <v>2.2000000000000002</v>
          </cell>
          <cell r="E2794" t="str">
            <v>Anclaje con chazo ancla cuña 3/8"</v>
          </cell>
          <cell r="F2794" t="str">
            <v>Un</v>
          </cell>
          <cell r="G2794">
            <v>0</v>
          </cell>
          <cell r="H2794">
            <v>4500</v>
          </cell>
          <cell r="I2794">
            <v>0</v>
          </cell>
          <cell r="J2794">
            <v>0</v>
          </cell>
          <cell r="N2794">
            <v>0</v>
          </cell>
          <cell r="O2794" t="str">
            <v>Encofrar</v>
          </cell>
          <cell r="S2794">
            <v>0</v>
          </cell>
          <cell r="V2794">
            <v>0</v>
          </cell>
        </row>
        <row r="2795">
          <cell r="B2795">
            <v>201.1</v>
          </cell>
          <cell r="D2795">
            <v>3</v>
          </cell>
          <cell r="E2795" t="str">
            <v>Soldadura E-60XX</v>
          </cell>
          <cell r="F2795" t="str">
            <v>Kg</v>
          </cell>
          <cell r="G2795">
            <v>0</v>
          </cell>
          <cell r="H2795">
            <v>5974.0130004894381</v>
          </cell>
          <cell r="I2795">
            <v>0</v>
          </cell>
          <cell r="J2795">
            <v>0</v>
          </cell>
          <cell r="N2795">
            <v>0</v>
          </cell>
          <cell r="O2795" t="str">
            <v>Fundir</v>
          </cell>
          <cell r="S2795">
            <v>0</v>
          </cell>
          <cell r="V2795">
            <v>0</v>
          </cell>
        </row>
        <row r="2796">
          <cell r="B2796">
            <v>104.5</v>
          </cell>
          <cell r="D2796">
            <v>2</v>
          </cell>
          <cell r="E2796" t="str">
            <v>Thiner</v>
          </cell>
          <cell r="F2796" t="str">
            <v>Botella</v>
          </cell>
          <cell r="G2796">
            <v>0</v>
          </cell>
          <cell r="H2796">
            <v>3500</v>
          </cell>
          <cell r="I2796">
            <v>0</v>
          </cell>
          <cell r="J2796">
            <v>0</v>
          </cell>
          <cell r="N2796">
            <v>0</v>
          </cell>
          <cell r="S2796">
            <v>0</v>
          </cell>
          <cell r="V2796">
            <v>0</v>
          </cell>
        </row>
        <row r="2797">
          <cell r="B2797">
            <v>103.4</v>
          </cell>
          <cell r="D2797">
            <v>0.5</v>
          </cell>
          <cell r="E2797" t="str">
            <v>Pintura anticorrosiva</v>
          </cell>
          <cell r="F2797" t="str">
            <v>GALON</v>
          </cell>
          <cell r="G2797">
            <v>0</v>
          </cell>
          <cell r="H2797">
            <v>28000</v>
          </cell>
          <cell r="I2797">
            <v>0</v>
          </cell>
          <cell r="J2797">
            <v>0</v>
          </cell>
          <cell r="N2797">
            <v>0</v>
          </cell>
          <cell r="S2797">
            <v>0</v>
          </cell>
          <cell r="V2797">
            <v>0</v>
          </cell>
        </row>
        <row r="2798">
          <cell r="E2798" t="str">
            <v/>
          </cell>
          <cell r="F2798" t="str">
            <v/>
          </cell>
          <cell r="G2798">
            <v>0</v>
          </cell>
          <cell r="H2798">
            <v>0</v>
          </cell>
          <cell r="I2798">
            <v>0</v>
          </cell>
          <cell r="J2798">
            <v>0</v>
          </cell>
          <cell r="N2798">
            <v>0</v>
          </cell>
          <cell r="P2798">
            <v>0</v>
          </cell>
          <cell r="S2798">
            <v>0</v>
          </cell>
          <cell r="V2798">
            <v>0</v>
          </cell>
        </row>
        <row r="2799">
          <cell r="E2799" t="str">
            <v/>
          </cell>
          <cell r="F2799" t="str">
            <v/>
          </cell>
          <cell r="G2799">
            <v>0</v>
          </cell>
          <cell r="H2799">
            <v>0</v>
          </cell>
          <cell r="I2799">
            <v>0</v>
          </cell>
          <cell r="J2799">
            <v>0</v>
          </cell>
          <cell r="N2799">
            <v>0</v>
          </cell>
          <cell r="O2799" t="str">
            <v>Proteger área</v>
          </cell>
          <cell r="S2799">
            <v>0</v>
          </cell>
          <cell r="V2799">
            <v>0</v>
          </cell>
        </row>
        <row r="2800">
          <cell r="E2800" t="str">
            <v/>
          </cell>
          <cell r="F2800" t="str">
            <v/>
          </cell>
          <cell r="G2800">
            <v>0</v>
          </cell>
          <cell r="H2800">
            <v>0</v>
          </cell>
          <cell r="I2800">
            <v>0</v>
          </cell>
          <cell r="J2800">
            <v>0</v>
          </cell>
          <cell r="N2800">
            <v>0</v>
          </cell>
          <cell r="O2800" t="str">
            <v>Replantear</v>
          </cell>
          <cell r="S2800">
            <v>0</v>
          </cell>
          <cell r="V2800">
            <v>0</v>
          </cell>
        </row>
        <row r="2801">
          <cell r="B2801">
            <v>201.5</v>
          </cell>
          <cell r="C2801">
            <v>5</v>
          </cell>
          <cell r="E2801" t="str">
            <v>Cuadrilla de ornamentacion</v>
          </cell>
          <cell r="F2801" t="str">
            <v>m2</v>
          </cell>
          <cell r="G2801">
            <v>0</v>
          </cell>
          <cell r="H2801">
            <v>109300</v>
          </cell>
          <cell r="I2801">
            <v>0</v>
          </cell>
          <cell r="J2801">
            <v>0</v>
          </cell>
          <cell r="M2801">
            <v>0</v>
          </cell>
          <cell r="N2801">
            <v>0</v>
          </cell>
          <cell r="O2801" t="str">
            <v>Trasportar equipo, mats</v>
          </cell>
          <cell r="S2801">
            <v>0</v>
          </cell>
          <cell r="V2801">
            <v>0</v>
          </cell>
        </row>
        <row r="2802">
          <cell r="E2802" t="str">
            <v/>
          </cell>
          <cell r="F2802" t="str">
            <v/>
          </cell>
          <cell r="G2802">
            <v>0</v>
          </cell>
          <cell r="H2802">
            <v>0</v>
          </cell>
          <cell r="I2802">
            <v>0</v>
          </cell>
          <cell r="J2802">
            <v>0</v>
          </cell>
          <cell r="M2802">
            <v>0</v>
          </cell>
          <cell r="N2802">
            <v>0</v>
          </cell>
          <cell r="O2802" t="str">
            <v>Armar andamio</v>
          </cell>
          <cell r="S2802">
            <v>0</v>
          </cell>
          <cell r="V2802">
            <v>0</v>
          </cell>
        </row>
        <row r="2803">
          <cell r="E2803" t="str">
            <v/>
          </cell>
          <cell r="F2803" t="str">
            <v/>
          </cell>
          <cell r="G2803">
            <v>0</v>
          </cell>
          <cell r="H2803">
            <v>0</v>
          </cell>
          <cell r="I2803">
            <v>0</v>
          </cell>
          <cell r="J2803">
            <v>0</v>
          </cell>
          <cell r="M2803">
            <v>0</v>
          </cell>
          <cell r="N2803">
            <v>0</v>
          </cell>
          <cell r="O2803" t="str">
            <v>Obra previa adic.</v>
          </cell>
          <cell r="S2803">
            <v>0</v>
          </cell>
          <cell r="V2803">
            <v>0</v>
          </cell>
        </row>
        <row r="2804">
          <cell r="E2804" t="str">
            <v/>
          </cell>
          <cell r="F2804" t="str">
            <v/>
          </cell>
          <cell r="G2804">
            <v>0</v>
          </cell>
          <cell r="H2804">
            <v>0</v>
          </cell>
          <cell r="I2804">
            <v>0</v>
          </cell>
          <cell r="J2804">
            <v>0</v>
          </cell>
          <cell r="M2804">
            <v>0</v>
          </cell>
          <cell r="N2804">
            <v>0</v>
          </cell>
          <cell r="O2804" t="str">
            <v>Mezclar</v>
          </cell>
          <cell r="S2804">
            <v>0</v>
          </cell>
          <cell r="V2804">
            <v>0</v>
          </cell>
        </row>
        <row r="2805">
          <cell r="E2805" t="str">
            <v/>
          </cell>
          <cell r="F2805" t="str">
            <v/>
          </cell>
          <cell r="G2805">
            <v>0</v>
          </cell>
          <cell r="H2805">
            <v>0</v>
          </cell>
          <cell r="I2805">
            <v>0</v>
          </cell>
          <cell r="J2805">
            <v>0</v>
          </cell>
          <cell r="M2805">
            <v>0</v>
          </cell>
          <cell r="N2805">
            <v>0</v>
          </cell>
          <cell r="O2805" t="str">
            <v>Desencofrar</v>
          </cell>
          <cell r="S2805">
            <v>0</v>
          </cell>
          <cell r="V2805">
            <v>0</v>
          </cell>
        </row>
        <row r="2806">
          <cell r="E2806" t="str">
            <v/>
          </cell>
          <cell r="F2806" t="str">
            <v/>
          </cell>
          <cell r="G2806">
            <v>0</v>
          </cell>
          <cell r="H2806">
            <v>0</v>
          </cell>
          <cell r="I2806">
            <v>0</v>
          </cell>
          <cell r="J2806">
            <v>0</v>
          </cell>
          <cell r="M2806">
            <v>0</v>
          </cell>
          <cell r="N2806">
            <v>0</v>
          </cell>
          <cell r="O2806" t="str">
            <v>Curar</v>
          </cell>
          <cell r="S2806">
            <v>0</v>
          </cell>
          <cell r="V2806">
            <v>0</v>
          </cell>
        </row>
        <row r="2807">
          <cell r="B2807">
            <v>202.7</v>
          </cell>
          <cell r="D2807">
            <v>2</v>
          </cell>
          <cell r="E2807" t="str">
            <v>Equipo de oxicorte</v>
          </cell>
          <cell r="F2807" t="str">
            <v>Corte</v>
          </cell>
          <cell r="G2807">
            <v>0</v>
          </cell>
          <cell r="H2807">
            <v>3500</v>
          </cell>
          <cell r="I2807">
            <v>0</v>
          </cell>
          <cell r="J2807">
            <v>0</v>
          </cell>
          <cell r="M2807">
            <v>0</v>
          </cell>
          <cell r="N2807">
            <v>0</v>
          </cell>
          <cell r="O2807" t="str">
            <v>Desarmar andamio</v>
          </cell>
          <cell r="S2807">
            <v>0</v>
          </cell>
          <cell r="V2807">
            <v>0</v>
          </cell>
        </row>
        <row r="2808">
          <cell r="B2808">
            <v>1.3</v>
          </cell>
          <cell r="C2808">
            <v>1</v>
          </cell>
          <cell r="E2808" t="str">
            <v>APU Andamios</v>
          </cell>
          <cell r="F2808" t="str">
            <v>Sec/sm</v>
          </cell>
          <cell r="G2808">
            <v>0</v>
          </cell>
          <cell r="H2808">
            <v>17306.027469074052</v>
          </cell>
          <cell r="I2808">
            <v>0</v>
          </cell>
          <cell r="J2808">
            <v>0</v>
          </cell>
          <cell r="M2808">
            <v>0</v>
          </cell>
          <cell r="N2808">
            <v>0</v>
          </cell>
          <cell r="O2808" t="str">
            <v xml:space="preserve">Regresar </v>
          </cell>
          <cell r="S2808">
            <v>0</v>
          </cell>
          <cell r="V2808">
            <v>0</v>
          </cell>
        </row>
        <row r="2809">
          <cell r="B2809">
            <v>1.4</v>
          </cell>
          <cell r="C2809">
            <v>2</v>
          </cell>
          <cell r="E2809" t="str">
            <v>APU Equipo y herramienta de taller</v>
          </cell>
          <cell r="F2809" t="str">
            <v>Hr</v>
          </cell>
          <cell r="G2809">
            <v>0</v>
          </cell>
          <cell r="H2809">
            <v>65145</v>
          </cell>
          <cell r="I2809">
            <v>0</v>
          </cell>
          <cell r="J2809">
            <v>0</v>
          </cell>
          <cell r="M2809">
            <v>0</v>
          </cell>
          <cell r="N2809">
            <v>0</v>
          </cell>
          <cell r="O2809" t="str">
            <v>Cargar+retirar sobrante y equipo</v>
          </cell>
          <cell r="S2809">
            <v>0</v>
          </cell>
          <cell r="V2809">
            <v>0</v>
          </cell>
        </row>
        <row r="2810">
          <cell r="E2810" t="str">
            <v/>
          </cell>
          <cell r="F2810" t="str">
            <v/>
          </cell>
          <cell r="G2810">
            <v>0</v>
          </cell>
          <cell r="H2810">
            <v>0</v>
          </cell>
          <cell r="I2810">
            <v>0</v>
          </cell>
          <cell r="J2810">
            <v>0</v>
          </cell>
          <cell r="M2810">
            <v>0</v>
          </cell>
          <cell r="N2810">
            <v>0</v>
          </cell>
          <cell r="O2810" t="str">
            <v>Asear área</v>
          </cell>
          <cell r="S2810">
            <v>0</v>
          </cell>
          <cell r="V2810">
            <v>0</v>
          </cell>
        </row>
        <row r="2811">
          <cell r="E2811" t="str">
            <v/>
          </cell>
          <cell r="F2811" t="str">
            <v/>
          </cell>
          <cell r="G2811">
            <v>0</v>
          </cell>
          <cell r="H2811">
            <v>0</v>
          </cell>
          <cell r="I2811">
            <v>0</v>
          </cell>
          <cell r="J2811">
            <v>0</v>
          </cell>
          <cell r="N2811">
            <v>0</v>
          </cell>
          <cell r="S2811">
            <v>0</v>
          </cell>
          <cell r="V2811">
            <v>0</v>
          </cell>
        </row>
        <row r="2812">
          <cell r="E2812" t="str">
            <v/>
          </cell>
          <cell r="F2812" t="str">
            <v/>
          </cell>
          <cell r="G2812">
            <v>0</v>
          </cell>
          <cell r="H2812">
            <v>0</v>
          </cell>
          <cell r="I2812">
            <v>0</v>
          </cell>
          <cell r="J2812">
            <v>0</v>
          </cell>
          <cell r="N2812">
            <v>0</v>
          </cell>
          <cell r="S2812">
            <v>0</v>
          </cell>
          <cell r="V2812">
            <v>0</v>
          </cell>
        </row>
        <row r="2813">
          <cell r="E2813" t="str">
            <v/>
          </cell>
          <cell r="F2813">
            <v>0</v>
          </cell>
          <cell r="G2813">
            <v>0</v>
          </cell>
          <cell r="H2813">
            <v>0</v>
          </cell>
          <cell r="I2813">
            <v>0</v>
          </cell>
          <cell r="J2813">
            <v>0</v>
          </cell>
          <cell r="N2813">
            <v>0</v>
          </cell>
          <cell r="S2813">
            <v>0</v>
          </cell>
          <cell r="V2813">
            <v>0</v>
          </cell>
        </row>
        <row r="2814">
          <cell r="E2814" t="str">
            <v/>
          </cell>
          <cell r="F2814">
            <v>0</v>
          </cell>
          <cell r="G2814">
            <v>0</v>
          </cell>
          <cell r="H2814">
            <v>0</v>
          </cell>
          <cell r="I2814">
            <v>0</v>
          </cell>
          <cell r="J2814">
            <v>0</v>
          </cell>
          <cell r="N2814">
            <v>0</v>
          </cell>
          <cell r="S2814">
            <v>0</v>
          </cell>
          <cell r="V2814">
            <v>0</v>
          </cell>
        </row>
        <row r="2815">
          <cell r="E2815" t="str">
            <v/>
          </cell>
          <cell r="F2815">
            <v>0</v>
          </cell>
          <cell r="G2815">
            <v>0</v>
          </cell>
          <cell r="H2815">
            <v>0</v>
          </cell>
          <cell r="I2815">
            <v>0</v>
          </cell>
          <cell r="J2815">
            <v>0</v>
          </cell>
          <cell r="N2815">
            <v>0</v>
          </cell>
          <cell r="S2815">
            <v>0</v>
          </cell>
          <cell r="V2815">
            <v>0</v>
          </cell>
        </row>
        <row r="2816">
          <cell r="E2816" t="str">
            <v/>
          </cell>
          <cell r="F2816">
            <v>0</v>
          </cell>
          <cell r="G2816">
            <v>0</v>
          </cell>
          <cell r="H2816">
            <v>0</v>
          </cell>
          <cell r="I2816">
            <v>0</v>
          </cell>
          <cell r="J2816">
            <v>0</v>
          </cell>
          <cell r="N2816">
            <v>0</v>
          </cell>
          <cell r="S2816">
            <v>0</v>
          </cell>
          <cell r="V2816">
            <v>0</v>
          </cell>
        </row>
        <row r="2817">
          <cell r="E2817" t="str">
            <v/>
          </cell>
          <cell r="F2817">
            <v>0</v>
          </cell>
          <cell r="G2817">
            <v>0</v>
          </cell>
          <cell r="H2817">
            <v>0</v>
          </cell>
          <cell r="I2817">
            <v>0</v>
          </cell>
          <cell r="J2817">
            <v>0</v>
          </cell>
          <cell r="N2817">
            <v>0</v>
          </cell>
          <cell r="S2817">
            <v>0</v>
          </cell>
          <cell r="V2817">
            <v>0</v>
          </cell>
        </row>
        <row r="2818">
          <cell r="E2818">
            <v>0</v>
          </cell>
          <cell r="I2818">
            <v>0</v>
          </cell>
          <cell r="J2818">
            <v>0</v>
          </cell>
          <cell r="O2818" t="str">
            <v>Con estos hombres se hace</v>
          </cell>
          <cell r="P2818" t="str">
            <v>DD Oficial</v>
          </cell>
          <cell r="Q2818" t="str">
            <v>DD Ayudante</v>
          </cell>
          <cell r="R2818" t="str">
            <v>DD Operarios</v>
          </cell>
          <cell r="S2818" t="str">
            <v>REND.TAREA Un / Jnl</v>
          </cell>
          <cell r="T2818" t="str">
            <v>Para un Total de</v>
          </cell>
          <cell r="U2818" t="str">
            <v>La actividad Dura</v>
          </cell>
          <cell r="V2818">
            <v>0</v>
          </cell>
        </row>
        <row r="2819">
          <cell r="B2819" t="str">
            <v>A-2,27</v>
          </cell>
          <cell r="D2819">
            <v>2</v>
          </cell>
          <cell r="E2819" t="str">
            <v>Sum/Inst. Soportes parlantes principales (line array) con perfiles metálicos IPE 150</v>
          </cell>
          <cell r="F2819" t="str">
            <v>Un</v>
          </cell>
          <cell r="G2819">
            <v>2</v>
          </cell>
          <cell r="H2819">
            <v>931530</v>
          </cell>
          <cell r="I2819">
            <v>1863060</v>
          </cell>
          <cell r="J2819">
            <v>2.6569824730221965E-3</v>
          </cell>
          <cell r="K2819">
            <v>1</v>
          </cell>
          <cell r="L2819">
            <v>931530</v>
          </cell>
          <cell r="O2819" t="b">
            <v>0</v>
          </cell>
          <cell r="P2819">
            <v>0</v>
          </cell>
          <cell r="Q2819">
            <v>0</v>
          </cell>
          <cell r="R2819">
            <v>0</v>
          </cell>
          <cell r="S2819">
            <v>0</v>
          </cell>
          <cell r="T2819">
            <v>0</v>
          </cell>
          <cell r="U2819" t="e">
            <v>#DIV/0!</v>
          </cell>
          <cell r="V2819">
            <v>0</v>
          </cell>
          <cell r="W2819">
            <v>308444.31914518692</v>
          </cell>
          <cell r="X2819">
            <v>327900</v>
          </cell>
          <cell r="Y2819">
            <v>295192.05493814813</v>
          </cell>
          <cell r="Z2819">
            <v>0</v>
          </cell>
          <cell r="AA2819">
            <v>0</v>
          </cell>
          <cell r="AB2819">
            <v>1</v>
          </cell>
        </row>
        <row r="2820">
          <cell r="B2820">
            <v>202.6</v>
          </cell>
          <cell r="D2820">
            <v>0.24</v>
          </cell>
          <cell r="E2820" t="str">
            <v>Platina 4" * 3/8"</v>
          </cell>
          <cell r="F2820" t="str">
            <v>ml</v>
          </cell>
          <cell r="G2820">
            <v>0.24</v>
          </cell>
          <cell r="H2820">
            <v>37273.44365642238</v>
          </cell>
          <cell r="I2820">
            <v>8945.6264775413711</v>
          </cell>
          <cell r="J2820">
            <v>1.27577065478464E-5</v>
          </cell>
          <cell r="N2820">
            <v>0.48</v>
          </cell>
          <cell r="O2820" t="str">
            <v>Figurar y amarrar hierro</v>
          </cell>
          <cell r="S2820">
            <v>0</v>
          </cell>
          <cell r="T2820" t="str">
            <v>Jnl hombre</v>
          </cell>
          <cell r="U2820" t="str">
            <v>Dias</v>
          </cell>
          <cell r="V2820">
            <v>2.55154130956928E-5</v>
          </cell>
        </row>
        <row r="2821">
          <cell r="B2821">
            <v>202.3</v>
          </cell>
          <cell r="D2821">
            <v>4.2</v>
          </cell>
          <cell r="E2821" t="str">
            <v>Perfil IPE 150 * 6 m</v>
          </cell>
          <cell r="F2821" t="str">
            <v>ml</v>
          </cell>
          <cell r="G2821">
            <v>4.2</v>
          </cell>
          <cell r="H2821">
            <v>65631.111111111109</v>
          </cell>
          <cell r="I2821">
            <v>275650.66666666669</v>
          </cell>
          <cell r="J2821">
            <v>3.9311615836860712E-4</v>
          </cell>
          <cell r="N2821">
            <v>8.4</v>
          </cell>
          <cell r="O2821" t="str">
            <v>Encofrar</v>
          </cell>
          <cell r="S2821">
            <v>0</v>
          </cell>
          <cell r="V2821">
            <v>7.8623231673721425E-4</v>
          </cell>
        </row>
        <row r="2822">
          <cell r="B2822">
            <v>201.1</v>
          </cell>
          <cell r="D2822">
            <v>2</v>
          </cell>
          <cell r="E2822" t="str">
            <v>Soldadura E-60XX</v>
          </cell>
          <cell r="F2822" t="str">
            <v>Kg</v>
          </cell>
          <cell r="G2822">
            <v>2</v>
          </cell>
          <cell r="H2822">
            <v>5974.0130004894381</v>
          </cell>
          <cell r="I2822">
            <v>11948.026000978876</v>
          </cell>
          <cell r="J2822">
            <v>1.7039545517489698E-5</v>
          </cell>
          <cell r="N2822">
            <v>4</v>
          </cell>
          <cell r="O2822" t="str">
            <v>Fundir</v>
          </cell>
          <cell r="S2822">
            <v>0</v>
          </cell>
          <cell r="V2822">
            <v>3.4079091034979397E-5</v>
          </cell>
        </row>
        <row r="2823">
          <cell r="B2823">
            <v>104.5</v>
          </cell>
          <cell r="D2823">
            <v>1</v>
          </cell>
          <cell r="E2823" t="str">
            <v>Thiner</v>
          </cell>
          <cell r="F2823" t="str">
            <v>Botella</v>
          </cell>
          <cell r="G2823">
            <v>1</v>
          </cell>
          <cell r="H2823">
            <v>3500</v>
          </cell>
          <cell r="I2823">
            <v>3500</v>
          </cell>
          <cell r="J2823">
            <v>4.9914864017142162E-6</v>
          </cell>
          <cell r="N2823">
            <v>2</v>
          </cell>
          <cell r="S2823">
            <v>0</v>
          </cell>
          <cell r="V2823">
            <v>9.9829728034284323E-6</v>
          </cell>
        </row>
        <row r="2824">
          <cell r="B2824">
            <v>103.4</v>
          </cell>
          <cell r="D2824">
            <v>0.3</v>
          </cell>
          <cell r="E2824" t="str">
            <v>Pintura anticorrosiva</v>
          </cell>
          <cell r="F2824" t="str">
            <v>GALON</v>
          </cell>
          <cell r="G2824">
            <v>0.3</v>
          </cell>
          <cell r="H2824">
            <v>28000</v>
          </cell>
          <cell r="I2824">
            <v>8400</v>
          </cell>
          <cell r="J2824">
            <v>1.197956736411412E-5</v>
          </cell>
          <cell r="N2824">
            <v>0.6</v>
          </cell>
          <cell r="S2824">
            <v>0</v>
          </cell>
          <cell r="V2824">
            <v>2.395913472822824E-5</v>
          </cell>
        </row>
        <row r="2825">
          <cell r="E2825" t="str">
            <v/>
          </cell>
          <cell r="F2825" t="str">
            <v/>
          </cell>
          <cell r="G2825">
            <v>0</v>
          </cell>
          <cell r="H2825">
            <v>0</v>
          </cell>
          <cell r="I2825">
            <v>0</v>
          </cell>
          <cell r="J2825">
            <v>0</v>
          </cell>
          <cell r="N2825">
            <v>0</v>
          </cell>
          <cell r="P2825">
            <v>0</v>
          </cell>
          <cell r="S2825">
            <v>0</v>
          </cell>
          <cell r="V2825">
            <v>0</v>
          </cell>
        </row>
        <row r="2826">
          <cell r="E2826" t="str">
            <v/>
          </cell>
          <cell r="F2826" t="str">
            <v/>
          </cell>
          <cell r="G2826">
            <v>0</v>
          </cell>
          <cell r="H2826">
            <v>0</v>
          </cell>
          <cell r="I2826">
            <v>0</v>
          </cell>
          <cell r="J2826">
            <v>0</v>
          </cell>
          <cell r="N2826">
            <v>0</v>
          </cell>
          <cell r="O2826" t="str">
            <v>Proteger área</v>
          </cell>
          <cell r="S2826">
            <v>0</v>
          </cell>
          <cell r="V2826">
            <v>0</v>
          </cell>
        </row>
        <row r="2827">
          <cell r="E2827" t="str">
            <v/>
          </cell>
          <cell r="F2827" t="str">
            <v/>
          </cell>
          <cell r="G2827">
            <v>0</v>
          </cell>
          <cell r="H2827">
            <v>0</v>
          </cell>
          <cell r="I2827">
            <v>0</v>
          </cell>
          <cell r="J2827">
            <v>0</v>
          </cell>
          <cell r="N2827">
            <v>0</v>
          </cell>
          <cell r="O2827" t="str">
            <v>Replantear</v>
          </cell>
          <cell r="S2827">
            <v>0</v>
          </cell>
          <cell r="V2827">
            <v>0</v>
          </cell>
        </row>
        <row r="2828">
          <cell r="B2828">
            <v>201.5</v>
          </cell>
          <cell r="D2828">
            <v>3</v>
          </cell>
          <cell r="E2828" t="str">
            <v>Cuadrilla de ornamentacion</v>
          </cell>
          <cell r="F2828" t="str">
            <v>m2</v>
          </cell>
          <cell r="G2828">
            <v>3</v>
          </cell>
          <cell r="H2828">
            <v>109300</v>
          </cell>
          <cell r="I2828">
            <v>327900</v>
          </cell>
          <cell r="J2828">
            <v>4.6763096889202615E-4</v>
          </cell>
          <cell r="M2828" t="str">
            <v>0,33  Un/m2</v>
          </cell>
          <cell r="N2828">
            <v>6</v>
          </cell>
          <cell r="O2828" t="str">
            <v>Trasportar equipo, mats</v>
          </cell>
          <cell r="S2828">
            <v>0</v>
          </cell>
          <cell r="V2828">
            <v>9.3526193778405229E-4</v>
          </cell>
        </row>
        <row r="2829">
          <cell r="E2829" t="str">
            <v/>
          </cell>
          <cell r="F2829" t="str">
            <v/>
          </cell>
          <cell r="G2829">
            <v>0</v>
          </cell>
          <cell r="H2829">
            <v>0</v>
          </cell>
          <cell r="I2829">
            <v>0</v>
          </cell>
          <cell r="J2829">
            <v>0</v>
          </cell>
          <cell r="M2829">
            <v>0</v>
          </cell>
          <cell r="N2829">
            <v>0</v>
          </cell>
          <cell r="O2829" t="str">
            <v>Armar andamio</v>
          </cell>
          <cell r="S2829">
            <v>0</v>
          </cell>
          <cell r="V2829">
            <v>0</v>
          </cell>
        </row>
        <row r="2830">
          <cell r="E2830" t="str">
            <v/>
          </cell>
          <cell r="F2830" t="str">
            <v/>
          </cell>
          <cell r="G2830">
            <v>0</v>
          </cell>
          <cell r="H2830">
            <v>0</v>
          </cell>
          <cell r="I2830">
            <v>0</v>
          </cell>
          <cell r="J2830">
            <v>0</v>
          </cell>
          <cell r="M2830">
            <v>0</v>
          </cell>
          <cell r="N2830">
            <v>0</v>
          </cell>
          <cell r="O2830" t="str">
            <v>Obra previa adic.</v>
          </cell>
          <cell r="S2830">
            <v>0</v>
          </cell>
          <cell r="V2830">
            <v>0</v>
          </cell>
        </row>
        <row r="2831">
          <cell r="E2831" t="str">
            <v/>
          </cell>
          <cell r="F2831" t="str">
            <v/>
          </cell>
          <cell r="G2831">
            <v>0</v>
          </cell>
          <cell r="H2831">
            <v>0</v>
          </cell>
          <cell r="I2831">
            <v>0</v>
          </cell>
          <cell r="J2831">
            <v>0</v>
          </cell>
          <cell r="M2831">
            <v>0</v>
          </cell>
          <cell r="N2831">
            <v>0</v>
          </cell>
          <cell r="O2831" t="str">
            <v>Mezclar</v>
          </cell>
          <cell r="S2831">
            <v>0</v>
          </cell>
          <cell r="V2831">
            <v>0</v>
          </cell>
        </row>
        <row r="2832">
          <cell r="E2832" t="str">
            <v/>
          </cell>
          <cell r="F2832" t="str">
            <v/>
          </cell>
          <cell r="G2832">
            <v>0</v>
          </cell>
          <cell r="H2832">
            <v>0</v>
          </cell>
          <cell r="I2832">
            <v>0</v>
          </cell>
          <cell r="J2832">
            <v>0</v>
          </cell>
          <cell r="M2832">
            <v>0</v>
          </cell>
          <cell r="N2832">
            <v>0</v>
          </cell>
          <cell r="O2832" t="str">
            <v>Desencofrar</v>
          </cell>
          <cell r="S2832">
            <v>0</v>
          </cell>
          <cell r="V2832">
            <v>0</v>
          </cell>
        </row>
        <row r="2833">
          <cell r="E2833" t="str">
            <v/>
          </cell>
          <cell r="F2833" t="str">
            <v/>
          </cell>
          <cell r="G2833">
            <v>0</v>
          </cell>
          <cell r="H2833">
            <v>0</v>
          </cell>
          <cell r="I2833">
            <v>0</v>
          </cell>
          <cell r="J2833">
            <v>0</v>
          </cell>
          <cell r="M2833">
            <v>0</v>
          </cell>
          <cell r="N2833">
            <v>0</v>
          </cell>
          <cell r="O2833" t="str">
            <v>Curar</v>
          </cell>
          <cell r="S2833">
            <v>0</v>
          </cell>
          <cell r="V2833">
            <v>0</v>
          </cell>
        </row>
        <row r="2834">
          <cell r="B2834">
            <v>1.3</v>
          </cell>
          <cell r="D2834">
            <v>2</v>
          </cell>
          <cell r="E2834" t="str">
            <v>APU Andamios</v>
          </cell>
          <cell r="F2834" t="str">
            <v>Sec/sm</v>
          </cell>
          <cell r="G2834">
            <v>2</v>
          </cell>
          <cell r="H2834">
            <v>17306.027469074052</v>
          </cell>
          <cell r="I2834">
            <v>34612.054938148103</v>
          </cell>
          <cell r="J2834">
            <v>4.9361600445471898E-5</v>
          </cell>
          <cell r="M2834" t="str">
            <v>0,5  Un/Sec/sm</v>
          </cell>
          <cell r="N2834">
            <v>4</v>
          </cell>
          <cell r="O2834" t="str">
            <v>Desarmar andamio</v>
          </cell>
          <cell r="S2834">
            <v>0</v>
          </cell>
          <cell r="V2834">
            <v>9.8723200890943796E-5</v>
          </cell>
        </row>
        <row r="2835">
          <cell r="B2835">
            <v>1.4</v>
          </cell>
          <cell r="C2835">
            <v>8</v>
          </cell>
          <cell r="E2835" t="str">
            <v>APU Equipo y herramienta de taller</v>
          </cell>
          <cell r="F2835" t="str">
            <v>Hr</v>
          </cell>
          <cell r="G2835">
            <v>4</v>
          </cell>
          <cell r="H2835">
            <v>65145</v>
          </cell>
          <cell r="I2835">
            <v>260580</v>
          </cell>
          <cell r="J2835">
            <v>3.7162329330248301E-4</v>
          </cell>
          <cell r="M2835" t="str">
            <v>0,25  Un/Hr</v>
          </cell>
          <cell r="N2835">
            <v>8</v>
          </cell>
          <cell r="O2835" t="str">
            <v xml:space="preserve">Regresar </v>
          </cell>
          <cell r="S2835">
            <v>0</v>
          </cell>
          <cell r="V2835">
            <v>7.4324658660496602E-4</v>
          </cell>
        </row>
        <row r="2836">
          <cell r="E2836" t="str">
            <v/>
          </cell>
          <cell r="F2836" t="str">
            <v/>
          </cell>
          <cell r="G2836">
            <v>0</v>
          </cell>
          <cell r="H2836">
            <v>0</v>
          </cell>
          <cell r="I2836">
            <v>0</v>
          </cell>
          <cell r="J2836">
            <v>0</v>
          </cell>
          <cell r="M2836">
            <v>0</v>
          </cell>
          <cell r="N2836">
            <v>0</v>
          </cell>
          <cell r="O2836" t="str">
            <v>Cargar+retirar sobrante y equipo</v>
          </cell>
          <cell r="S2836">
            <v>0</v>
          </cell>
          <cell r="V2836">
            <v>0</v>
          </cell>
        </row>
        <row r="2837">
          <cell r="E2837" t="str">
            <v/>
          </cell>
          <cell r="F2837" t="str">
            <v/>
          </cell>
          <cell r="G2837">
            <v>0</v>
          </cell>
          <cell r="H2837">
            <v>0</v>
          </cell>
          <cell r="I2837">
            <v>0</v>
          </cell>
          <cell r="J2837">
            <v>0</v>
          </cell>
          <cell r="M2837">
            <v>0</v>
          </cell>
          <cell r="N2837">
            <v>0</v>
          </cell>
          <cell r="O2837" t="str">
            <v>Asear área</v>
          </cell>
          <cell r="S2837">
            <v>0</v>
          </cell>
          <cell r="V2837">
            <v>0</v>
          </cell>
        </row>
        <row r="2838">
          <cell r="E2838" t="str">
            <v/>
          </cell>
          <cell r="F2838" t="str">
            <v/>
          </cell>
          <cell r="G2838">
            <v>0</v>
          </cell>
          <cell r="H2838">
            <v>0</v>
          </cell>
          <cell r="I2838">
            <v>0</v>
          </cell>
          <cell r="J2838">
            <v>0</v>
          </cell>
          <cell r="N2838">
            <v>0</v>
          </cell>
          <cell r="S2838">
            <v>0</v>
          </cell>
          <cell r="V2838">
            <v>0</v>
          </cell>
        </row>
        <row r="2839">
          <cell r="E2839" t="str">
            <v/>
          </cell>
          <cell r="F2839" t="str">
            <v/>
          </cell>
          <cell r="G2839">
            <v>0</v>
          </cell>
          <cell r="H2839">
            <v>0</v>
          </cell>
          <cell r="I2839">
            <v>0</v>
          </cell>
          <cell r="J2839">
            <v>0</v>
          </cell>
          <cell r="N2839">
            <v>0</v>
          </cell>
          <cell r="S2839">
            <v>0</v>
          </cell>
          <cell r="V2839">
            <v>0</v>
          </cell>
        </row>
        <row r="2840">
          <cell r="E2840" t="str">
            <v/>
          </cell>
          <cell r="F2840">
            <v>0</v>
          </cell>
          <cell r="G2840">
            <v>0</v>
          </cell>
          <cell r="H2840">
            <v>0</v>
          </cell>
          <cell r="I2840">
            <v>0</v>
          </cell>
          <cell r="J2840">
            <v>0</v>
          </cell>
          <cell r="N2840">
            <v>0</v>
          </cell>
          <cell r="S2840">
            <v>0</v>
          </cell>
          <cell r="V2840">
            <v>0</v>
          </cell>
        </row>
        <row r="2841">
          <cell r="E2841" t="str">
            <v/>
          </cell>
          <cell r="F2841">
            <v>0</v>
          </cell>
          <cell r="G2841">
            <v>0</v>
          </cell>
          <cell r="H2841">
            <v>0</v>
          </cell>
          <cell r="I2841">
            <v>0</v>
          </cell>
          <cell r="J2841">
            <v>0</v>
          </cell>
          <cell r="N2841">
            <v>0</v>
          </cell>
          <cell r="S2841">
            <v>0</v>
          </cell>
          <cell r="V2841">
            <v>0</v>
          </cell>
        </row>
        <row r="2842">
          <cell r="E2842" t="str">
            <v/>
          </cell>
          <cell r="F2842">
            <v>0</v>
          </cell>
          <cell r="G2842">
            <v>0</v>
          </cell>
          <cell r="H2842">
            <v>0</v>
          </cell>
          <cell r="I2842">
            <v>0</v>
          </cell>
          <cell r="J2842">
            <v>0</v>
          </cell>
          <cell r="N2842">
            <v>0</v>
          </cell>
          <cell r="S2842">
            <v>0</v>
          </cell>
          <cell r="V2842">
            <v>0</v>
          </cell>
        </row>
        <row r="2843">
          <cell r="E2843" t="str">
            <v/>
          </cell>
          <cell r="F2843">
            <v>0</v>
          </cell>
          <cell r="G2843">
            <v>0</v>
          </cell>
          <cell r="H2843">
            <v>0</v>
          </cell>
          <cell r="I2843">
            <v>0</v>
          </cell>
          <cell r="J2843">
            <v>0</v>
          </cell>
          <cell r="N2843">
            <v>0</v>
          </cell>
          <cell r="S2843">
            <v>0</v>
          </cell>
          <cell r="V2843">
            <v>0</v>
          </cell>
        </row>
        <row r="2844">
          <cell r="E2844" t="str">
            <v/>
          </cell>
          <cell r="F2844">
            <v>0</v>
          </cell>
          <cell r="G2844">
            <v>0</v>
          </cell>
          <cell r="H2844">
            <v>0</v>
          </cell>
          <cell r="I2844">
            <v>0</v>
          </cell>
          <cell r="J2844">
            <v>0</v>
          </cell>
          <cell r="N2844">
            <v>0</v>
          </cell>
          <cell r="S2844">
            <v>0</v>
          </cell>
          <cell r="V2844">
            <v>0</v>
          </cell>
        </row>
        <row r="2845">
          <cell r="E2845">
            <v>0</v>
          </cell>
          <cell r="I2845">
            <v>0</v>
          </cell>
          <cell r="J2845">
            <v>0</v>
          </cell>
          <cell r="O2845" t="str">
            <v>Con estos hombres se hace</v>
          </cell>
          <cell r="P2845" t="str">
            <v>DD Oficial</v>
          </cell>
          <cell r="Q2845" t="str">
            <v>DD Ayudante</v>
          </cell>
          <cell r="R2845" t="str">
            <v>DD Operarios</v>
          </cell>
          <cell r="S2845" t="str">
            <v>REND.TAREA 0 / Jnl</v>
          </cell>
          <cell r="T2845" t="str">
            <v>Para un Total de</v>
          </cell>
          <cell r="U2845" t="str">
            <v>La actividad Dura</v>
          </cell>
          <cell r="V2845">
            <v>0</v>
          </cell>
        </row>
        <row r="2846">
          <cell r="B2846" t="str">
            <v>A-2,28</v>
          </cell>
          <cell r="D2846">
            <v>0</v>
          </cell>
          <cell r="E2846">
            <v>0</v>
          </cell>
          <cell r="F2846">
            <v>0</v>
          </cell>
          <cell r="G2846">
            <v>0</v>
          </cell>
          <cell r="H2846">
            <v>0</v>
          </cell>
          <cell r="I2846">
            <v>0</v>
          </cell>
          <cell r="J2846">
            <v>0</v>
          </cell>
          <cell r="K2846">
            <v>1</v>
          </cell>
          <cell r="L2846">
            <v>0</v>
          </cell>
          <cell r="O2846" t="b">
            <v>0</v>
          </cell>
          <cell r="P2846">
            <v>0</v>
          </cell>
          <cell r="Q2846">
            <v>0</v>
          </cell>
          <cell r="R2846">
            <v>0</v>
          </cell>
          <cell r="S2846">
            <v>0</v>
          </cell>
          <cell r="T2846">
            <v>0</v>
          </cell>
          <cell r="U2846" t="e">
            <v>#DIV/0!</v>
          </cell>
          <cell r="V2846">
            <v>0</v>
          </cell>
          <cell r="W2846">
            <v>0</v>
          </cell>
          <cell r="X2846">
            <v>0</v>
          </cell>
          <cell r="Y2846">
            <v>0</v>
          </cell>
          <cell r="Z2846">
            <v>0</v>
          </cell>
          <cell r="AA2846">
            <v>0</v>
          </cell>
          <cell r="AB2846">
            <v>1</v>
          </cell>
        </row>
        <row r="2847">
          <cell r="B2847">
            <v>202.4</v>
          </cell>
          <cell r="C2847">
            <v>10.395000000000001</v>
          </cell>
          <cell r="E2847" t="str">
            <v>Perfil HEA 150 * 6 M</v>
          </cell>
          <cell r="F2847" t="str">
            <v>ml</v>
          </cell>
          <cell r="G2847">
            <v>0</v>
          </cell>
          <cell r="H2847">
            <v>134607.06566416039</v>
          </cell>
          <cell r="I2847">
            <v>0</v>
          </cell>
          <cell r="J2847">
            <v>0</v>
          </cell>
          <cell r="N2847">
            <v>0</v>
          </cell>
          <cell r="O2847" t="str">
            <v>Figurar y amarrar hierro</v>
          </cell>
          <cell r="S2847">
            <v>0</v>
          </cell>
          <cell r="T2847" t="str">
            <v>Jnl hombre</v>
          </cell>
          <cell r="U2847" t="str">
            <v>Dias</v>
          </cell>
          <cell r="V2847">
            <v>0</v>
          </cell>
        </row>
        <row r="2848">
          <cell r="B2848">
            <v>201.1</v>
          </cell>
          <cell r="C2848">
            <v>5</v>
          </cell>
          <cell r="E2848" t="str">
            <v>Soldadura E-60XX</v>
          </cell>
          <cell r="F2848" t="str">
            <v>Kg</v>
          </cell>
          <cell r="G2848">
            <v>0</v>
          </cell>
          <cell r="H2848">
            <v>5974.0130004894381</v>
          </cell>
          <cell r="I2848">
            <v>0</v>
          </cell>
          <cell r="J2848">
            <v>0</v>
          </cell>
          <cell r="N2848">
            <v>0</v>
          </cell>
          <cell r="O2848" t="str">
            <v>Encofrar</v>
          </cell>
          <cell r="S2848">
            <v>0</v>
          </cell>
          <cell r="V2848">
            <v>0</v>
          </cell>
        </row>
        <row r="2849">
          <cell r="B2849">
            <v>104.5</v>
          </cell>
          <cell r="C2849">
            <v>5</v>
          </cell>
          <cell r="E2849" t="str">
            <v>Thiner</v>
          </cell>
          <cell r="F2849" t="str">
            <v>Botella</v>
          </cell>
          <cell r="G2849">
            <v>0</v>
          </cell>
          <cell r="H2849">
            <v>3500</v>
          </cell>
          <cell r="I2849">
            <v>0</v>
          </cell>
          <cell r="J2849">
            <v>0</v>
          </cell>
          <cell r="N2849">
            <v>0</v>
          </cell>
          <cell r="O2849" t="str">
            <v>Fundir</v>
          </cell>
          <cell r="S2849">
            <v>0</v>
          </cell>
          <cell r="V2849">
            <v>0</v>
          </cell>
        </row>
        <row r="2850">
          <cell r="B2850">
            <v>103.4</v>
          </cell>
          <cell r="C2850">
            <v>1</v>
          </cell>
          <cell r="E2850" t="str">
            <v>Pintura anticorrosiva</v>
          </cell>
          <cell r="F2850" t="str">
            <v>GALON</v>
          </cell>
          <cell r="G2850">
            <v>0</v>
          </cell>
          <cell r="H2850">
            <v>28000</v>
          </cell>
          <cell r="I2850">
            <v>0</v>
          </cell>
          <cell r="J2850">
            <v>0</v>
          </cell>
          <cell r="N2850">
            <v>0</v>
          </cell>
          <cell r="S2850">
            <v>0</v>
          </cell>
          <cell r="V2850">
            <v>0</v>
          </cell>
        </row>
        <row r="2851">
          <cell r="E2851" t="str">
            <v/>
          </cell>
          <cell r="F2851" t="str">
            <v/>
          </cell>
          <cell r="G2851">
            <v>0</v>
          </cell>
          <cell r="H2851">
            <v>0</v>
          </cell>
          <cell r="I2851">
            <v>0</v>
          </cell>
          <cell r="J2851">
            <v>0</v>
          </cell>
          <cell r="N2851">
            <v>0</v>
          </cell>
          <cell r="S2851">
            <v>0</v>
          </cell>
          <cell r="V2851">
            <v>0</v>
          </cell>
        </row>
        <row r="2852">
          <cell r="E2852" t="str">
            <v/>
          </cell>
          <cell r="F2852" t="str">
            <v/>
          </cell>
          <cell r="G2852">
            <v>0</v>
          </cell>
          <cell r="H2852">
            <v>0</v>
          </cell>
          <cell r="I2852">
            <v>0</v>
          </cell>
          <cell r="J2852">
            <v>0</v>
          </cell>
          <cell r="N2852">
            <v>0</v>
          </cell>
          <cell r="P2852">
            <v>0</v>
          </cell>
          <cell r="S2852">
            <v>0</v>
          </cell>
          <cell r="V2852">
            <v>0</v>
          </cell>
        </row>
        <row r="2853">
          <cell r="E2853" t="str">
            <v/>
          </cell>
          <cell r="F2853" t="str">
            <v/>
          </cell>
          <cell r="G2853">
            <v>0</v>
          </cell>
          <cell r="H2853">
            <v>0</v>
          </cell>
          <cell r="I2853">
            <v>0</v>
          </cell>
          <cell r="J2853">
            <v>0</v>
          </cell>
          <cell r="N2853">
            <v>0</v>
          </cell>
          <cell r="O2853" t="str">
            <v>Proteger área</v>
          </cell>
          <cell r="S2853">
            <v>0</v>
          </cell>
          <cell r="V2853">
            <v>0</v>
          </cell>
        </row>
        <row r="2854">
          <cell r="E2854" t="str">
            <v/>
          </cell>
          <cell r="F2854" t="str">
            <v/>
          </cell>
          <cell r="G2854">
            <v>0</v>
          </cell>
          <cell r="H2854">
            <v>0</v>
          </cell>
          <cell r="I2854">
            <v>0</v>
          </cell>
          <cell r="J2854">
            <v>0</v>
          </cell>
          <cell r="N2854">
            <v>0</v>
          </cell>
          <cell r="O2854" t="str">
            <v>Replantear</v>
          </cell>
          <cell r="S2854">
            <v>0</v>
          </cell>
          <cell r="V2854">
            <v>0</v>
          </cell>
        </row>
        <row r="2855">
          <cell r="B2855">
            <v>201.5</v>
          </cell>
          <cell r="C2855">
            <v>10</v>
          </cell>
          <cell r="E2855" t="str">
            <v>Cuadrilla de ornamentacion</v>
          </cell>
          <cell r="F2855" t="str">
            <v>m2</v>
          </cell>
          <cell r="G2855">
            <v>0</v>
          </cell>
          <cell r="H2855">
            <v>109300</v>
          </cell>
          <cell r="I2855">
            <v>0</v>
          </cell>
          <cell r="J2855">
            <v>0</v>
          </cell>
          <cell r="M2855">
            <v>0</v>
          </cell>
          <cell r="N2855">
            <v>0</v>
          </cell>
          <cell r="O2855" t="str">
            <v>Trasportar equipo, mats</v>
          </cell>
          <cell r="S2855">
            <v>0</v>
          </cell>
          <cell r="V2855">
            <v>0</v>
          </cell>
        </row>
        <row r="2856">
          <cell r="E2856" t="str">
            <v/>
          </cell>
          <cell r="F2856" t="str">
            <v/>
          </cell>
          <cell r="G2856">
            <v>0</v>
          </cell>
          <cell r="H2856">
            <v>0</v>
          </cell>
          <cell r="I2856">
            <v>0</v>
          </cell>
          <cell r="J2856">
            <v>0</v>
          </cell>
          <cell r="M2856">
            <v>0</v>
          </cell>
          <cell r="N2856">
            <v>0</v>
          </cell>
          <cell r="O2856" t="str">
            <v>Armar andamio</v>
          </cell>
          <cell r="S2856">
            <v>0</v>
          </cell>
          <cell r="V2856">
            <v>0</v>
          </cell>
        </row>
        <row r="2857">
          <cell r="E2857" t="str">
            <v/>
          </cell>
          <cell r="F2857" t="str">
            <v/>
          </cell>
          <cell r="G2857">
            <v>0</v>
          </cell>
          <cell r="H2857">
            <v>0</v>
          </cell>
          <cell r="I2857">
            <v>0</v>
          </cell>
          <cell r="J2857">
            <v>0</v>
          </cell>
          <cell r="M2857">
            <v>0</v>
          </cell>
          <cell r="N2857">
            <v>0</v>
          </cell>
          <cell r="O2857" t="str">
            <v>Obra previa adic.</v>
          </cell>
          <cell r="S2857">
            <v>0</v>
          </cell>
          <cell r="V2857">
            <v>0</v>
          </cell>
        </row>
        <row r="2858">
          <cell r="E2858" t="str">
            <v/>
          </cell>
          <cell r="F2858" t="str">
            <v/>
          </cell>
          <cell r="G2858">
            <v>0</v>
          </cell>
          <cell r="H2858">
            <v>0</v>
          </cell>
          <cell r="I2858">
            <v>0</v>
          </cell>
          <cell r="J2858">
            <v>0</v>
          </cell>
          <cell r="M2858">
            <v>0</v>
          </cell>
          <cell r="N2858">
            <v>0</v>
          </cell>
          <cell r="O2858" t="str">
            <v>Mezclar</v>
          </cell>
          <cell r="S2858">
            <v>0</v>
          </cell>
          <cell r="V2858">
            <v>0</v>
          </cell>
        </row>
        <row r="2859">
          <cell r="E2859" t="str">
            <v/>
          </cell>
          <cell r="F2859" t="str">
            <v/>
          </cell>
          <cell r="G2859">
            <v>0</v>
          </cell>
          <cell r="H2859">
            <v>0</v>
          </cell>
          <cell r="I2859">
            <v>0</v>
          </cell>
          <cell r="J2859">
            <v>0</v>
          </cell>
          <cell r="M2859">
            <v>0</v>
          </cell>
          <cell r="N2859">
            <v>0</v>
          </cell>
          <cell r="O2859" t="str">
            <v>Desencofrar</v>
          </cell>
          <cell r="S2859">
            <v>0</v>
          </cell>
          <cell r="V2859">
            <v>0</v>
          </cell>
        </row>
        <row r="2860">
          <cell r="E2860" t="str">
            <v/>
          </cell>
          <cell r="F2860" t="str">
            <v/>
          </cell>
          <cell r="G2860">
            <v>0</v>
          </cell>
          <cell r="H2860">
            <v>0</v>
          </cell>
          <cell r="I2860">
            <v>0</v>
          </cell>
          <cell r="J2860">
            <v>0</v>
          </cell>
          <cell r="M2860">
            <v>0</v>
          </cell>
          <cell r="N2860">
            <v>0</v>
          </cell>
          <cell r="O2860" t="str">
            <v>Curar</v>
          </cell>
          <cell r="S2860">
            <v>0</v>
          </cell>
          <cell r="V2860">
            <v>0</v>
          </cell>
        </row>
        <row r="2861">
          <cell r="B2861">
            <v>1.3</v>
          </cell>
          <cell r="C2861">
            <v>15</v>
          </cell>
          <cell r="E2861" t="str">
            <v>APU Andamios</v>
          </cell>
          <cell r="F2861" t="str">
            <v>Sec/sm</v>
          </cell>
          <cell r="G2861">
            <v>0</v>
          </cell>
          <cell r="H2861">
            <v>17306.027469074052</v>
          </cell>
          <cell r="I2861">
            <v>0</v>
          </cell>
          <cell r="J2861">
            <v>0</v>
          </cell>
          <cell r="M2861">
            <v>0</v>
          </cell>
          <cell r="N2861">
            <v>0</v>
          </cell>
          <cell r="O2861" t="str">
            <v>Desarmar andamio</v>
          </cell>
          <cell r="S2861">
            <v>0</v>
          </cell>
          <cell r="V2861">
            <v>0</v>
          </cell>
        </row>
        <row r="2862">
          <cell r="B2862">
            <v>1.4</v>
          </cell>
          <cell r="C2862">
            <v>4</v>
          </cell>
          <cell r="E2862" t="str">
            <v>APU Equipo y herramienta de taller</v>
          </cell>
          <cell r="F2862" t="str">
            <v>Hr</v>
          </cell>
          <cell r="G2862">
            <v>0</v>
          </cell>
          <cell r="H2862">
            <v>65145</v>
          </cell>
          <cell r="I2862">
            <v>0</v>
          </cell>
          <cell r="J2862">
            <v>0</v>
          </cell>
          <cell r="M2862">
            <v>0</v>
          </cell>
          <cell r="N2862">
            <v>0</v>
          </cell>
          <cell r="O2862" t="str">
            <v xml:space="preserve">Regresar </v>
          </cell>
          <cell r="S2862">
            <v>0</v>
          </cell>
          <cell r="V2862">
            <v>0</v>
          </cell>
        </row>
        <row r="2863">
          <cell r="E2863" t="str">
            <v/>
          </cell>
          <cell r="F2863" t="str">
            <v/>
          </cell>
          <cell r="G2863">
            <v>0</v>
          </cell>
          <cell r="H2863">
            <v>0</v>
          </cell>
          <cell r="I2863">
            <v>0</v>
          </cell>
          <cell r="J2863">
            <v>0</v>
          </cell>
          <cell r="M2863">
            <v>0</v>
          </cell>
          <cell r="N2863">
            <v>0</v>
          </cell>
          <cell r="O2863" t="str">
            <v>Cargar+retirar sobrante y equipo</v>
          </cell>
          <cell r="S2863">
            <v>0</v>
          </cell>
          <cell r="V2863">
            <v>0</v>
          </cell>
        </row>
        <row r="2864">
          <cell r="E2864" t="str">
            <v/>
          </cell>
          <cell r="F2864" t="str">
            <v/>
          </cell>
          <cell r="G2864">
            <v>0</v>
          </cell>
          <cell r="H2864">
            <v>0</v>
          </cell>
          <cell r="I2864">
            <v>0</v>
          </cell>
          <cell r="J2864">
            <v>0</v>
          </cell>
          <cell r="M2864">
            <v>0</v>
          </cell>
          <cell r="N2864">
            <v>0</v>
          </cell>
          <cell r="O2864" t="str">
            <v>Asear área</v>
          </cell>
          <cell r="S2864">
            <v>0</v>
          </cell>
          <cell r="V2864">
            <v>0</v>
          </cell>
        </row>
        <row r="2865">
          <cell r="E2865" t="str">
            <v/>
          </cell>
          <cell r="F2865" t="str">
            <v/>
          </cell>
          <cell r="G2865">
            <v>0</v>
          </cell>
          <cell r="H2865">
            <v>0</v>
          </cell>
          <cell r="I2865">
            <v>0</v>
          </cell>
          <cell r="J2865">
            <v>0</v>
          </cell>
          <cell r="N2865">
            <v>0</v>
          </cell>
          <cell r="S2865">
            <v>0</v>
          </cell>
          <cell r="V2865">
            <v>0</v>
          </cell>
        </row>
        <row r="2866">
          <cell r="E2866" t="str">
            <v/>
          </cell>
          <cell r="F2866" t="str">
            <v/>
          </cell>
          <cell r="G2866">
            <v>0</v>
          </cell>
          <cell r="H2866">
            <v>0</v>
          </cell>
          <cell r="I2866">
            <v>0</v>
          </cell>
          <cell r="J2866">
            <v>0</v>
          </cell>
          <cell r="N2866">
            <v>0</v>
          </cell>
          <cell r="S2866">
            <v>0</v>
          </cell>
          <cell r="V2866">
            <v>0</v>
          </cell>
        </row>
        <row r="2867">
          <cell r="E2867" t="str">
            <v/>
          </cell>
          <cell r="F2867">
            <v>0</v>
          </cell>
          <cell r="G2867">
            <v>0</v>
          </cell>
          <cell r="H2867">
            <v>0</v>
          </cell>
          <cell r="I2867">
            <v>0</v>
          </cell>
          <cell r="J2867">
            <v>0</v>
          </cell>
          <cell r="N2867">
            <v>0</v>
          </cell>
          <cell r="S2867">
            <v>0</v>
          </cell>
          <cell r="V2867">
            <v>0</v>
          </cell>
        </row>
        <row r="2868">
          <cell r="E2868" t="str">
            <v/>
          </cell>
          <cell r="F2868">
            <v>0</v>
          </cell>
          <cell r="G2868">
            <v>0</v>
          </cell>
          <cell r="H2868">
            <v>0</v>
          </cell>
          <cell r="I2868">
            <v>0</v>
          </cell>
          <cell r="J2868">
            <v>0</v>
          </cell>
          <cell r="N2868">
            <v>0</v>
          </cell>
          <cell r="S2868">
            <v>0</v>
          </cell>
          <cell r="V2868">
            <v>0</v>
          </cell>
        </row>
        <row r="2869">
          <cell r="E2869" t="str">
            <v/>
          </cell>
          <cell r="F2869">
            <v>0</v>
          </cell>
          <cell r="G2869">
            <v>0</v>
          </cell>
          <cell r="H2869">
            <v>0</v>
          </cell>
          <cell r="I2869">
            <v>0</v>
          </cell>
          <cell r="J2869">
            <v>0</v>
          </cell>
          <cell r="N2869">
            <v>0</v>
          </cell>
          <cell r="S2869">
            <v>0</v>
          </cell>
          <cell r="V2869">
            <v>0</v>
          </cell>
        </row>
        <row r="2870">
          <cell r="E2870" t="str">
            <v/>
          </cell>
          <cell r="F2870">
            <v>0</v>
          </cell>
          <cell r="G2870">
            <v>0</v>
          </cell>
          <cell r="H2870">
            <v>0</v>
          </cell>
          <cell r="I2870">
            <v>0</v>
          </cell>
          <cell r="J2870">
            <v>0</v>
          </cell>
          <cell r="N2870">
            <v>0</v>
          </cell>
          <cell r="S2870">
            <v>0</v>
          </cell>
          <cell r="V2870">
            <v>0</v>
          </cell>
        </row>
        <row r="2871">
          <cell r="E2871" t="str">
            <v/>
          </cell>
          <cell r="F2871">
            <v>0</v>
          </cell>
          <cell r="G2871">
            <v>0</v>
          </cell>
          <cell r="H2871">
            <v>0</v>
          </cell>
          <cell r="I2871">
            <v>0</v>
          </cell>
          <cell r="J2871">
            <v>0</v>
          </cell>
          <cell r="N2871">
            <v>0</v>
          </cell>
          <cell r="S2871">
            <v>0</v>
          </cell>
          <cell r="V2871">
            <v>0</v>
          </cell>
        </row>
        <row r="2872">
          <cell r="E2872">
            <v>0</v>
          </cell>
          <cell r="I2872">
            <v>0</v>
          </cell>
          <cell r="J2872">
            <v>0</v>
          </cell>
          <cell r="O2872" t="str">
            <v>Con estos hombres se hace</v>
          </cell>
          <cell r="P2872" t="str">
            <v>DD Oficial</v>
          </cell>
          <cell r="Q2872" t="str">
            <v>DD Ayudante</v>
          </cell>
          <cell r="R2872" t="str">
            <v>DD Operarios</v>
          </cell>
          <cell r="S2872" t="str">
            <v>REND.TAREA Gl / Jnl</v>
          </cell>
          <cell r="T2872" t="str">
            <v>Para un Total de</v>
          </cell>
          <cell r="U2872" t="str">
            <v>La actividad Dura</v>
          </cell>
          <cell r="V2872">
            <v>0</v>
          </cell>
        </row>
        <row r="2873">
          <cell r="B2873" t="str">
            <v>A-2,29</v>
          </cell>
          <cell r="D2873">
            <v>1</v>
          </cell>
          <cell r="E2873" t="str">
            <v>Sum/Inst. Fijacion anclajes sillas en tarimas deslizantes</v>
          </cell>
          <cell r="F2873" t="str">
            <v>Gl</v>
          </cell>
          <cell r="G2873">
            <v>1</v>
          </cell>
          <cell r="H2873">
            <v>125760</v>
          </cell>
          <cell r="I2873">
            <v>125760</v>
          </cell>
          <cell r="J2873">
            <v>1.7935123710845137E-4</v>
          </cell>
          <cell r="K2873">
            <v>1</v>
          </cell>
          <cell r="L2873">
            <v>125760</v>
          </cell>
          <cell r="O2873" t="b">
            <v>0</v>
          </cell>
          <cell r="P2873">
            <v>0</v>
          </cell>
          <cell r="Q2873">
            <v>0</v>
          </cell>
          <cell r="R2873">
            <v>0</v>
          </cell>
          <cell r="S2873">
            <v>0</v>
          </cell>
          <cell r="T2873">
            <v>0</v>
          </cell>
          <cell r="U2873" t="e">
            <v>#DIV/0!</v>
          </cell>
          <cell r="V2873">
            <v>0</v>
          </cell>
          <cell r="W2873">
            <v>5974.0130004894381</v>
          </cell>
          <cell r="X2873">
            <v>54650</v>
          </cell>
          <cell r="Y2873">
            <v>65145</v>
          </cell>
          <cell r="Z2873">
            <v>0</v>
          </cell>
          <cell r="AA2873">
            <v>0</v>
          </cell>
          <cell r="AB2873">
            <v>1</v>
          </cell>
        </row>
        <row r="2874">
          <cell r="B2874">
            <v>201.1</v>
          </cell>
          <cell r="D2874">
            <v>1</v>
          </cell>
          <cell r="E2874" t="str">
            <v>Soldadura E-60XX</v>
          </cell>
          <cell r="F2874" t="str">
            <v>Kg</v>
          </cell>
          <cell r="G2874">
            <v>1</v>
          </cell>
          <cell r="H2874">
            <v>5974.0130004894381</v>
          </cell>
          <cell r="I2874">
            <v>5974.0130004894381</v>
          </cell>
          <cell r="J2874">
            <v>8.5197727587448492E-6</v>
          </cell>
          <cell r="N2874">
            <v>1</v>
          </cell>
          <cell r="O2874" t="str">
            <v>Figurar y amarrar hierro</v>
          </cell>
          <cell r="S2874">
            <v>0</v>
          </cell>
          <cell r="T2874" t="str">
            <v>Jnl hombre</v>
          </cell>
          <cell r="U2874" t="str">
            <v>Dias</v>
          </cell>
          <cell r="V2874">
            <v>8.5197727587448492E-6</v>
          </cell>
        </row>
        <row r="2875">
          <cell r="E2875" t="str">
            <v/>
          </cell>
          <cell r="F2875" t="str">
            <v/>
          </cell>
          <cell r="G2875">
            <v>0</v>
          </cell>
          <cell r="H2875">
            <v>0</v>
          </cell>
          <cell r="I2875">
            <v>0</v>
          </cell>
          <cell r="J2875">
            <v>0</v>
          </cell>
          <cell r="N2875">
            <v>0</v>
          </cell>
          <cell r="O2875" t="str">
            <v>Encofrar</v>
          </cell>
          <cell r="S2875">
            <v>0</v>
          </cell>
          <cell r="V2875">
            <v>0</v>
          </cell>
        </row>
        <row r="2876">
          <cell r="E2876" t="str">
            <v/>
          </cell>
          <cell r="F2876" t="str">
            <v/>
          </cell>
          <cell r="G2876">
            <v>0</v>
          </cell>
          <cell r="H2876">
            <v>0</v>
          </cell>
          <cell r="I2876">
            <v>0</v>
          </cell>
          <cell r="J2876">
            <v>0</v>
          </cell>
          <cell r="N2876">
            <v>0</v>
          </cell>
          <cell r="O2876" t="str">
            <v>Fundir</v>
          </cell>
          <cell r="S2876">
            <v>0</v>
          </cell>
          <cell r="V2876">
            <v>0</v>
          </cell>
        </row>
        <row r="2877">
          <cell r="E2877" t="str">
            <v/>
          </cell>
          <cell r="F2877" t="str">
            <v/>
          </cell>
          <cell r="G2877">
            <v>0</v>
          </cell>
          <cell r="H2877">
            <v>0</v>
          </cell>
          <cell r="I2877">
            <v>0</v>
          </cell>
          <cell r="J2877">
            <v>0</v>
          </cell>
          <cell r="N2877">
            <v>0</v>
          </cell>
          <cell r="S2877">
            <v>0</v>
          </cell>
          <cell r="V2877">
            <v>0</v>
          </cell>
        </row>
        <row r="2878">
          <cell r="E2878" t="str">
            <v/>
          </cell>
          <cell r="F2878" t="str">
            <v/>
          </cell>
          <cell r="G2878">
            <v>0</v>
          </cell>
          <cell r="H2878">
            <v>0</v>
          </cell>
          <cell r="I2878">
            <v>0</v>
          </cell>
          <cell r="J2878">
            <v>0</v>
          </cell>
          <cell r="N2878">
            <v>0</v>
          </cell>
          <cell r="S2878">
            <v>0</v>
          </cell>
          <cell r="V2878">
            <v>0</v>
          </cell>
        </row>
        <row r="2879">
          <cell r="E2879" t="str">
            <v/>
          </cell>
          <cell r="F2879" t="str">
            <v/>
          </cell>
          <cell r="G2879">
            <v>0</v>
          </cell>
          <cell r="H2879">
            <v>0</v>
          </cell>
          <cell r="I2879">
            <v>0</v>
          </cell>
          <cell r="J2879">
            <v>0</v>
          </cell>
          <cell r="N2879">
            <v>0</v>
          </cell>
          <cell r="P2879">
            <v>0</v>
          </cell>
          <cell r="S2879">
            <v>0</v>
          </cell>
          <cell r="V2879">
            <v>0</v>
          </cell>
        </row>
        <row r="2880">
          <cell r="E2880" t="str">
            <v/>
          </cell>
          <cell r="F2880" t="str">
            <v/>
          </cell>
          <cell r="G2880">
            <v>0</v>
          </cell>
          <cell r="H2880">
            <v>0</v>
          </cell>
          <cell r="I2880">
            <v>0</v>
          </cell>
          <cell r="J2880">
            <v>0</v>
          </cell>
          <cell r="N2880">
            <v>0</v>
          </cell>
          <cell r="O2880" t="str">
            <v>Proteger área</v>
          </cell>
          <cell r="S2880">
            <v>0</v>
          </cell>
          <cell r="V2880">
            <v>0</v>
          </cell>
        </row>
        <row r="2881">
          <cell r="E2881" t="str">
            <v/>
          </cell>
          <cell r="F2881" t="str">
            <v/>
          </cell>
          <cell r="G2881">
            <v>0</v>
          </cell>
          <cell r="H2881">
            <v>0</v>
          </cell>
          <cell r="I2881">
            <v>0</v>
          </cell>
          <cell r="J2881">
            <v>0</v>
          </cell>
          <cell r="N2881">
            <v>0</v>
          </cell>
          <cell r="O2881" t="str">
            <v>Replantear</v>
          </cell>
          <cell r="S2881">
            <v>0</v>
          </cell>
          <cell r="V2881">
            <v>0</v>
          </cell>
        </row>
        <row r="2882">
          <cell r="B2882">
            <v>201.5</v>
          </cell>
          <cell r="D2882">
            <v>0.5</v>
          </cell>
          <cell r="E2882" t="str">
            <v>Cuadrilla de ornamentacion</v>
          </cell>
          <cell r="F2882" t="str">
            <v>m2</v>
          </cell>
          <cell r="G2882">
            <v>0.5</v>
          </cell>
          <cell r="H2882">
            <v>109300</v>
          </cell>
          <cell r="I2882">
            <v>54650</v>
          </cell>
          <cell r="J2882">
            <v>7.7938494815337696E-5</v>
          </cell>
          <cell r="M2882" t="str">
            <v>2  Gl/m2</v>
          </cell>
          <cell r="N2882">
            <v>0.5</v>
          </cell>
          <cell r="O2882" t="str">
            <v>Trasportar equipo, mats</v>
          </cell>
          <cell r="S2882">
            <v>0</v>
          </cell>
          <cell r="V2882">
            <v>7.7938494815337696E-5</v>
          </cell>
        </row>
        <row r="2883">
          <cell r="E2883" t="str">
            <v/>
          </cell>
          <cell r="F2883" t="str">
            <v/>
          </cell>
          <cell r="G2883">
            <v>0</v>
          </cell>
          <cell r="H2883">
            <v>0</v>
          </cell>
          <cell r="I2883">
            <v>0</v>
          </cell>
          <cell r="J2883">
            <v>0</v>
          </cell>
          <cell r="M2883">
            <v>0</v>
          </cell>
          <cell r="N2883">
            <v>0</v>
          </cell>
          <cell r="O2883" t="str">
            <v>Armar andamio</v>
          </cell>
          <cell r="S2883">
            <v>0</v>
          </cell>
          <cell r="V2883">
            <v>0</v>
          </cell>
        </row>
        <row r="2884">
          <cell r="E2884" t="str">
            <v/>
          </cell>
          <cell r="F2884" t="str">
            <v/>
          </cell>
          <cell r="G2884">
            <v>0</v>
          </cell>
          <cell r="H2884">
            <v>0</v>
          </cell>
          <cell r="I2884">
            <v>0</v>
          </cell>
          <cell r="J2884">
            <v>0</v>
          </cell>
          <cell r="M2884">
            <v>0</v>
          </cell>
          <cell r="N2884">
            <v>0</v>
          </cell>
          <cell r="O2884" t="str">
            <v>Obra previa adic.</v>
          </cell>
          <cell r="S2884">
            <v>0</v>
          </cell>
          <cell r="V2884">
            <v>0</v>
          </cell>
        </row>
        <row r="2885">
          <cell r="E2885" t="str">
            <v/>
          </cell>
          <cell r="F2885" t="str">
            <v/>
          </cell>
          <cell r="G2885">
            <v>0</v>
          </cell>
          <cell r="H2885">
            <v>0</v>
          </cell>
          <cell r="I2885">
            <v>0</v>
          </cell>
          <cell r="J2885">
            <v>0</v>
          </cell>
          <cell r="M2885">
            <v>0</v>
          </cell>
          <cell r="N2885">
            <v>0</v>
          </cell>
          <cell r="O2885" t="str">
            <v>Mezclar</v>
          </cell>
          <cell r="S2885">
            <v>0</v>
          </cell>
          <cell r="V2885">
            <v>0</v>
          </cell>
        </row>
        <row r="2886">
          <cell r="E2886" t="str">
            <v/>
          </cell>
          <cell r="F2886" t="str">
            <v/>
          </cell>
          <cell r="G2886">
            <v>0</v>
          </cell>
          <cell r="H2886">
            <v>0</v>
          </cell>
          <cell r="I2886">
            <v>0</v>
          </cell>
          <cell r="J2886">
            <v>0</v>
          </cell>
          <cell r="M2886">
            <v>0</v>
          </cell>
          <cell r="N2886">
            <v>0</v>
          </cell>
          <cell r="O2886" t="str">
            <v>Desencofrar</v>
          </cell>
          <cell r="S2886">
            <v>0</v>
          </cell>
          <cell r="V2886">
            <v>0</v>
          </cell>
        </row>
        <row r="2887">
          <cell r="E2887" t="str">
            <v/>
          </cell>
          <cell r="F2887" t="str">
            <v/>
          </cell>
          <cell r="G2887">
            <v>0</v>
          </cell>
          <cell r="H2887">
            <v>0</v>
          </cell>
          <cell r="I2887">
            <v>0</v>
          </cell>
          <cell r="J2887">
            <v>0</v>
          </cell>
          <cell r="M2887">
            <v>0</v>
          </cell>
          <cell r="N2887">
            <v>0</v>
          </cell>
          <cell r="O2887" t="str">
            <v>Curar</v>
          </cell>
          <cell r="S2887">
            <v>0</v>
          </cell>
          <cell r="V2887">
            <v>0</v>
          </cell>
        </row>
        <row r="2888">
          <cell r="B2888">
            <v>1.4</v>
          </cell>
          <cell r="D2888">
            <v>1</v>
          </cell>
          <cell r="E2888" t="str">
            <v>APU Equipo y herramienta de taller</v>
          </cell>
          <cell r="F2888" t="str">
            <v>Hr</v>
          </cell>
          <cell r="G2888">
            <v>1</v>
          </cell>
          <cell r="H2888">
            <v>65145</v>
          </cell>
          <cell r="I2888">
            <v>65145</v>
          </cell>
          <cell r="J2888">
            <v>9.2905823325620753E-5</v>
          </cell>
          <cell r="M2888" t="str">
            <v>1  Gl/Hr</v>
          </cell>
          <cell r="N2888">
            <v>1</v>
          </cell>
          <cell r="O2888" t="str">
            <v>Desarmar andamio</v>
          </cell>
          <cell r="S2888">
            <v>0</v>
          </cell>
          <cell r="V2888">
            <v>9.2905823325620753E-5</v>
          </cell>
        </row>
        <row r="2889">
          <cell r="E2889" t="str">
            <v/>
          </cell>
          <cell r="F2889" t="str">
            <v/>
          </cell>
          <cell r="G2889">
            <v>0</v>
          </cell>
          <cell r="H2889">
            <v>0</v>
          </cell>
          <cell r="I2889">
            <v>0</v>
          </cell>
          <cell r="J2889">
            <v>0</v>
          </cell>
          <cell r="M2889">
            <v>0</v>
          </cell>
          <cell r="N2889">
            <v>0</v>
          </cell>
          <cell r="O2889" t="str">
            <v xml:space="preserve">Regresar </v>
          </cell>
          <cell r="S2889">
            <v>0</v>
          </cell>
          <cell r="V2889">
            <v>0</v>
          </cell>
        </row>
        <row r="2890">
          <cell r="E2890" t="str">
            <v/>
          </cell>
          <cell r="F2890" t="str">
            <v/>
          </cell>
          <cell r="G2890">
            <v>0</v>
          </cell>
          <cell r="H2890">
            <v>0</v>
          </cell>
          <cell r="I2890">
            <v>0</v>
          </cell>
          <cell r="J2890">
            <v>0</v>
          </cell>
          <cell r="M2890">
            <v>0</v>
          </cell>
          <cell r="N2890">
            <v>0</v>
          </cell>
          <cell r="O2890" t="str">
            <v>Cargar+retirar sobrante y equipo</v>
          </cell>
          <cell r="S2890">
            <v>0</v>
          </cell>
          <cell r="V2890">
            <v>0</v>
          </cell>
        </row>
        <row r="2891">
          <cell r="E2891" t="str">
            <v/>
          </cell>
          <cell r="F2891" t="str">
            <v/>
          </cell>
          <cell r="G2891">
            <v>0</v>
          </cell>
          <cell r="H2891">
            <v>0</v>
          </cell>
          <cell r="I2891">
            <v>0</v>
          </cell>
          <cell r="J2891">
            <v>0</v>
          </cell>
          <cell r="M2891">
            <v>0</v>
          </cell>
          <cell r="N2891">
            <v>0</v>
          </cell>
          <cell r="O2891" t="str">
            <v>Asear área</v>
          </cell>
          <cell r="S2891">
            <v>0</v>
          </cell>
          <cell r="V2891">
            <v>0</v>
          </cell>
        </row>
        <row r="2892">
          <cell r="E2892" t="str">
            <v/>
          </cell>
          <cell r="F2892" t="str">
            <v/>
          </cell>
          <cell r="G2892">
            <v>0</v>
          </cell>
          <cell r="H2892">
            <v>0</v>
          </cell>
          <cell r="I2892">
            <v>0</v>
          </cell>
          <cell r="J2892">
            <v>0</v>
          </cell>
          <cell r="N2892">
            <v>0</v>
          </cell>
          <cell r="S2892">
            <v>0</v>
          </cell>
          <cell r="V2892">
            <v>0</v>
          </cell>
        </row>
        <row r="2893">
          <cell r="E2893" t="str">
            <v/>
          </cell>
          <cell r="F2893" t="str">
            <v/>
          </cell>
          <cell r="G2893">
            <v>0</v>
          </cell>
          <cell r="H2893">
            <v>0</v>
          </cell>
          <cell r="I2893">
            <v>0</v>
          </cell>
          <cell r="J2893">
            <v>0</v>
          </cell>
          <cell r="N2893">
            <v>0</v>
          </cell>
          <cell r="S2893">
            <v>0</v>
          </cell>
          <cell r="V2893">
            <v>0</v>
          </cell>
        </row>
        <row r="2894">
          <cell r="E2894" t="str">
            <v/>
          </cell>
          <cell r="F2894">
            <v>0</v>
          </cell>
          <cell r="G2894">
            <v>0</v>
          </cell>
          <cell r="H2894">
            <v>0</v>
          </cell>
          <cell r="I2894">
            <v>0</v>
          </cell>
          <cell r="J2894">
            <v>0</v>
          </cell>
          <cell r="N2894">
            <v>0</v>
          </cell>
          <cell r="S2894">
            <v>0</v>
          </cell>
          <cell r="V2894">
            <v>0</v>
          </cell>
        </row>
        <row r="2895">
          <cell r="E2895" t="str">
            <v/>
          </cell>
          <cell r="F2895">
            <v>0</v>
          </cell>
          <cell r="G2895">
            <v>0</v>
          </cell>
          <cell r="H2895">
            <v>0</v>
          </cell>
          <cell r="I2895">
            <v>0</v>
          </cell>
          <cell r="J2895">
            <v>0</v>
          </cell>
          <cell r="N2895">
            <v>0</v>
          </cell>
          <cell r="S2895">
            <v>0</v>
          </cell>
          <cell r="V2895">
            <v>0</v>
          </cell>
        </row>
        <row r="2896">
          <cell r="E2896" t="str">
            <v/>
          </cell>
          <cell r="F2896">
            <v>0</v>
          </cell>
          <cell r="G2896">
            <v>0</v>
          </cell>
          <cell r="H2896">
            <v>0</v>
          </cell>
          <cell r="I2896">
            <v>0</v>
          </cell>
          <cell r="J2896">
            <v>0</v>
          </cell>
          <cell r="N2896">
            <v>0</v>
          </cell>
          <cell r="S2896">
            <v>0</v>
          </cell>
          <cell r="V2896">
            <v>0</v>
          </cell>
        </row>
        <row r="2897">
          <cell r="E2897" t="str">
            <v/>
          </cell>
          <cell r="F2897">
            <v>0</v>
          </cell>
          <cell r="G2897">
            <v>0</v>
          </cell>
          <cell r="H2897">
            <v>0</v>
          </cell>
          <cell r="I2897">
            <v>0</v>
          </cell>
          <cell r="J2897">
            <v>0</v>
          </cell>
          <cell r="N2897">
            <v>0</v>
          </cell>
          <cell r="S2897">
            <v>0</v>
          </cell>
          <cell r="V2897">
            <v>0</v>
          </cell>
        </row>
        <row r="2898">
          <cell r="E2898" t="str">
            <v/>
          </cell>
          <cell r="F2898">
            <v>0</v>
          </cell>
          <cell r="G2898">
            <v>0</v>
          </cell>
          <cell r="H2898">
            <v>0</v>
          </cell>
          <cell r="I2898">
            <v>0</v>
          </cell>
          <cell r="J2898">
            <v>0</v>
          </cell>
          <cell r="N2898">
            <v>0</v>
          </cell>
          <cell r="S2898">
            <v>0</v>
          </cell>
          <cell r="V2898">
            <v>0</v>
          </cell>
        </row>
        <row r="2899">
          <cell r="E2899">
            <v>0</v>
          </cell>
          <cell r="I2899">
            <v>0</v>
          </cell>
          <cell r="J2899">
            <v>0</v>
          </cell>
          <cell r="O2899" t="str">
            <v>Con estos hombres se hace</v>
          </cell>
          <cell r="P2899" t="str">
            <v>DD Oficial</v>
          </cell>
          <cell r="Q2899" t="str">
            <v>DD Ayudante</v>
          </cell>
          <cell r="R2899" t="str">
            <v>DD Operarios</v>
          </cell>
          <cell r="S2899" t="str">
            <v>REND.TAREA m2 / Jnl</v>
          </cell>
          <cell r="T2899" t="str">
            <v>Para un Total de</v>
          </cell>
          <cell r="U2899" t="str">
            <v>La actividad Dura</v>
          </cell>
          <cell r="V2899">
            <v>0</v>
          </cell>
        </row>
        <row r="2900">
          <cell r="B2900" t="str">
            <v>A-2,30</v>
          </cell>
          <cell r="D2900">
            <v>41.2</v>
          </cell>
          <cell r="E2900" t="str">
            <v>Sum/Inst. piso vinílico sobre plataformas deslizantes. Incluye ángulo de remate en filos</v>
          </cell>
          <cell r="F2900" t="str">
            <v>m2</v>
          </cell>
          <cell r="G2900">
            <v>41.2</v>
          </cell>
          <cell r="H2900">
            <v>43150</v>
          </cell>
          <cell r="I2900">
            <v>1777780.0000000002</v>
          </cell>
          <cell r="J2900">
            <v>2.5353613414970002E-3</v>
          </cell>
          <cell r="K2900">
            <v>1</v>
          </cell>
          <cell r="L2900">
            <v>43150</v>
          </cell>
          <cell r="O2900" t="b">
            <v>0</v>
          </cell>
          <cell r="P2900">
            <v>0</v>
          </cell>
          <cell r="Q2900">
            <v>0</v>
          </cell>
          <cell r="R2900">
            <v>0</v>
          </cell>
          <cell r="S2900">
            <v>0</v>
          </cell>
          <cell r="T2900">
            <v>0</v>
          </cell>
          <cell r="U2900" t="e">
            <v>#DIV/0!</v>
          </cell>
          <cell r="V2900">
            <v>0</v>
          </cell>
          <cell r="W2900">
            <v>40155.341359223305</v>
          </cell>
          <cell r="X2900">
            <v>3000</v>
          </cell>
          <cell r="Y2900">
            <v>0</v>
          </cell>
          <cell r="Z2900">
            <v>0</v>
          </cell>
          <cell r="AA2900">
            <v>0</v>
          </cell>
          <cell r="AB2900">
            <v>1</v>
          </cell>
        </row>
        <row r="2901">
          <cell r="B2901">
            <v>203.4</v>
          </cell>
          <cell r="D2901">
            <v>1.03</v>
          </cell>
          <cell r="E2901" t="str">
            <v>Piso vinílico Haya cal 1,6 mm 15*94 cm</v>
          </cell>
          <cell r="F2901" t="str">
            <v>m2</v>
          </cell>
          <cell r="G2901">
            <v>1.03</v>
          </cell>
          <cell r="H2901">
            <v>30624</v>
          </cell>
          <cell r="I2901">
            <v>31542.720000000001</v>
          </cell>
          <cell r="J2901">
            <v>4.49843022723083E-5</v>
          </cell>
          <cell r="N2901">
            <v>42.436000000000007</v>
          </cell>
          <cell r="O2901" t="str">
            <v>Figurar y amarrar hierro</v>
          </cell>
          <cell r="S2901">
            <v>0</v>
          </cell>
          <cell r="T2901" t="str">
            <v>Jnl hombre</v>
          </cell>
          <cell r="U2901" t="str">
            <v>Dias</v>
          </cell>
          <cell r="V2901">
            <v>1.8533532536191024E-3</v>
          </cell>
        </row>
        <row r="2902">
          <cell r="B2902">
            <v>203.5</v>
          </cell>
          <cell r="D2902">
            <v>1.03</v>
          </cell>
          <cell r="E2902" t="str">
            <v>Pegante piso vinílico</v>
          </cell>
          <cell r="F2902" t="str">
            <v>m2</v>
          </cell>
          <cell r="G2902">
            <v>1.03</v>
          </cell>
          <cell r="H2902">
            <v>2500</v>
          </cell>
          <cell r="I2902">
            <v>2575</v>
          </cell>
          <cell r="J2902">
            <v>3.6723078526897449E-6</v>
          </cell>
          <cell r="N2902">
            <v>42.436000000000007</v>
          </cell>
          <cell r="O2902" t="str">
            <v>Encofrar</v>
          </cell>
          <cell r="S2902">
            <v>0</v>
          </cell>
          <cell r="V2902">
            <v>1.5129908353081752E-4</v>
          </cell>
        </row>
        <row r="2903">
          <cell r="B2903">
            <v>203.6</v>
          </cell>
          <cell r="C2903">
            <v>67.5</v>
          </cell>
          <cell r="E2903" t="str">
            <v>Angulos PVC</v>
          </cell>
          <cell r="F2903" t="str">
            <v>ml</v>
          </cell>
          <cell r="G2903">
            <v>1.6383495145631066</v>
          </cell>
          <cell r="H2903">
            <v>3685.1851851851852</v>
          </cell>
          <cell r="I2903">
            <v>6037.6213592233007</v>
          </cell>
          <cell r="J2903">
            <v>8.6104871180749743E-6</v>
          </cell>
          <cell r="N2903">
            <v>67.5</v>
          </cell>
          <cell r="O2903" t="str">
            <v>Fundir</v>
          </cell>
          <cell r="S2903">
            <v>0</v>
          </cell>
          <cell r="V2903">
            <v>3.5475206926468894E-4</v>
          </cell>
        </row>
        <row r="2904">
          <cell r="E2904" t="str">
            <v/>
          </cell>
          <cell r="F2904" t="str">
            <v/>
          </cell>
          <cell r="G2904">
            <v>0</v>
          </cell>
          <cell r="H2904">
            <v>0</v>
          </cell>
          <cell r="I2904">
            <v>0</v>
          </cell>
          <cell r="J2904">
            <v>0</v>
          </cell>
          <cell r="N2904">
            <v>0</v>
          </cell>
          <cell r="S2904">
            <v>0</v>
          </cell>
          <cell r="V2904">
            <v>0</v>
          </cell>
        </row>
        <row r="2905">
          <cell r="E2905" t="str">
            <v/>
          </cell>
          <cell r="F2905" t="str">
            <v/>
          </cell>
          <cell r="G2905">
            <v>0</v>
          </cell>
          <cell r="H2905">
            <v>0</v>
          </cell>
          <cell r="I2905">
            <v>0</v>
          </cell>
          <cell r="J2905">
            <v>0</v>
          </cell>
          <cell r="N2905">
            <v>0</v>
          </cell>
          <cell r="S2905">
            <v>0</v>
          </cell>
          <cell r="V2905">
            <v>0</v>
          </cell>
        </row>
        <row r="2906">
          <cell r="E2906" t="str">
            <v/>
          </cell>
          <cell r="F2906" t="str">
            <v/>
          </cell>
          <cell r="G2906">
            <v>0</v>
          </cell>
          <cell r="H2906">
            <v>0</v>
          </cell>
          <cell r="I2906">
            <v>0</v>
          </cell>
          <cell r="J2906">
            <v>0</v>
          </cell>
          <cell r="N2906">
            <v>0</v>
          </cell>
          <cell r="P2906">
            <v>0</v>
          </cell>
          <cell r="S2906">
            <v>0</v>
          </cell>
          <cell r="V2906">
            <v>0</v>
          </cell>
        </row>
        <row r="2907">
          <cell r="E2907" t="str">
            <v/>
          </cell>
          <cell r="F2907" t="str">
            <v/>
          </cell>
          <cell r="G2907">
            <v>0</v>
          </cell>
          <cell r="H2907">
            <v>0</v>
          </cell>
          <cell r="I2907">
            <v>0</v>
          </cell>
          <cell r="J2907">
            <v>0</v>
          </cell>
          <cell r="N2907">
            <v>0</v>
          </cell>
          <cell r="O2907" t="str">
            <v>Proteger área</v>
          </cell>
          <cell r="S2907">
            <v>0</v>
          </cell>
          <cell r="V2907">
            <v>0</v>
          </cell>
        </row>
        <row r="2908">
          <cell r="E2908" t="str">
            <v/>
          </cell>
          <cell r="F2908" t="str">
            <v/>
          </cell>
          <cell r="G2908">
            <v>0</v>
          </cell>
          <cell r="H2908">
            <v>0</v>
          </cell>
          <cell r="I2908">
            <v>0</v>
          </cell>
          <cell r="J2908">
            <v>0</v>
          </cell>
          <cell r="N2908">
            <v>0</v>
          </cell>
          <cell r="O2908" t="str">
            <v>Replantear</v>
          </cell>
          <cell r="S2908">
            <v>0</v>
          </cell>
          <cell r="V2908">
            <v>0</v>
          </cell>
        </row>
        <row r="2909">
          <cell r="B2909">
            <v>203.7</v>
          </cell>
          <cell r="D2909">
            <v>1</v>
          </cell>
          <cell r="E2909" t="str">
            <v>Mano de obra instalacion piso vinílico</v>
          </cell>
          <cell r="F2909" t="str">
            <v>m2</v>
          </cell>
          <cell r="G2909">
            <v>1</v>
          </cell>
          <cell r="H2909">
            <v>3000</v>
          </cell>
          <cell r="I2909">
            <v>3000</v>
          </cell>
          <cell r="J2909">
            <v>4.2784169157550427E-6</v>
          </cell>
          <cell r="M2909" t="str">
            <v>1  m2/m2</v>
          </cell>
          <cell r="N2909">
            <v>41.2</v>
          </cell>
          <cell r="O2909" t="str">
            <v>Trasportar equipo, mats</v>
          </cell>
          <cell r="S2909">
            <v>0</v>
          </cell>
          <cell r="V2909">
            <v>1.7627077692910776E-4</v>
          </cell>
        </row>
        <row r="2910">
          <cell r="E2910" t="str">
            <v/>
          </cell>
          <cell r="F2910" t="str">
            <v/>
          </cell>
          <cell r="G2910">
            <v>0</v>
          </cell>
          <cell r="H2910">
            <v>0</v>
          </cell>
          <cell r="I2910">
            <v>0</v>
          </cell>
          <cell r="J2910">
            <v>0</v>
          </cell>
          <cell r="M2910">
            <v>0</v>
          </cell>
          <cell r="N2910">
            <v>0</v>
          </cell>
          <cell r="O2910" t="str">
            <v>Armar andamio</v>
          </cell>
          <cell r="S2910">
            <v>0</v>
          </cell>
          <cell r="V2910">
            <v>0</v>
          </cell>
        </row>
        <row r="2911">
          <cell r="E2911" t="str">
            <v/>
          </cell>
          <cell r="F2911" t="str">
            <v/>
          </cell>
          <cell r="G2911">
            <v>0</v>
          </cell>
          <cell r="H2911">
            <v>0</v>
          </cell>
          <cell r="I2911">
            <v>0</v>
          </cell>
          <cell r="J2911">
            <v>0</v>
          </cell>
          <cell r="M2911">
            <v>0</v>
          </cell>
          <cell r="N2911">
            <v>0</v>
          </cell>
          <cell r="O2911" t="str">
            <v>Obra previa adic.</v>
          </cell>
          <cell r="S2911">
            <v>0</v>
          </cell>
          <cell r="V2911">
            <v>0</v>
          </cell>
        </row>
        <row r="2912">
          <cell r="E2912" t="str">
            <v/>
          </cell>
          <cell r="F2912" t="str">
            <v/>
          </cell>
          <cell r="G2912">
            <v>0</v>
          </cell>
          <cell r="H2912">
            <v>0</v>
          </cell>
          <cell r="I2912">
            <v>0</v>
          </cell>
          <cell r="J2912">
            <v>0</v>
          </cell>
          <cell r="M2912">
            <v>0</v>
          </cell>
          <cell r="N2912">
            <v>0</v>
          </cell>
          <cell r="O2912" t="str">
            <v>Mezclar</v>
          </cell>
          <cell r="S2912">
            <v>0</v>
          </cell>
          <cell r="V2912">
            <v>0</v>
          </cell>
        </row>
        <row r="2913">
          <cell r="E2913" t="str">
            <v/>
          </cell>
          <cell r="F2913" t="str">
            <v/>
          </cell>
          <cell r="G2913">
            <v>0</v>
          </cell>
          <cell r="H2913">
            <v>0</v>
          </cell>
          <cell r="I2913">
            <v>0</v>
          </cell>
          <cell r="J2913">
            <v>0</v>
          </cell>
          <cell r="M2913">
            <v>0</v>
          </cell>
          <cell r="N2913">
            <v>0</v>
          </cell>
          <cell r="O2913" t="str">
            <v>Desencofrar</v>
          </cell>
          <cell r="S2913">
            <v>0</v>
          </cell>
          <cell r="V2913">
            <v>0</v>
          </cell>
        </row>
        <row r="2914">
          <cell r="E2914" t="str">
            <v/>
          </cell>
          <cell r="F2914" t="str">
            <v/>
          </cell>
          <cell r="G2914">
            <v>0</v>
          </cell>
          <cell r="H2914">
            <v>0</v>
          </cell>
          <cell r="I2914">
            <v>0</v>
          </cell>
          <cell r="J2914">
            <v>0</v>
          </cell>
          <cell r="M2914">
            <v>0</v>
          </cell>
          <cell r="N2914">
            <v>0</v>
          </cell>
          <cell r="O2914" t="str">
            <v>Curar</v>
          </cell>
          <cell r="S2914">
            <v>0</v>
          </cell>
          <cell r="V2914">
            <v>0</v>
          </cell>
        </row>
        <row r="2915">
          <cell r="E2915" t="str">
            <v/>
          </cell>
          <cell r="F2915" t="str">
            <v/>
          </cell>
          <cell r="G2915">
            <v>0</v>
          </cell>
          <cell r="H2915">
            <v>0</v>
          </cell>
          <cell r="I2915">
            <v>0</v>
          </cell>
          <cell r="J2915">
            <v>0</v>
          </cell>
          <cell r="M2915">
            <v>0</v>
          </cell>
          <cell r="N2915">
            <v>0</v>
          </cell>
          <cell r="O2915" t="str">
            <v>Desarmar andamio</v>
          </cell>
          <cell r="S2915">
            <v>0</v>
          </cell>
          <cell r="V2915">
            <v>0</v>
          </cell>
        </row>
        <row r="2916">
          <cell r="E2916" t="str">
            <v/>
          </cell>
          <cell r="F2916" t="str">
            <v/>
          </cell>
          <cell r="G2916">
            <v>0</v>
          </cell>
          <cell r="H2916">
            <v>0</v>
          </cell>
          <cell r="I2916">
            <v>0</v>
          </cell>
          <cell r="J2916">
            <v>0</v>
          </cell>
          <cell r="M2916">
            <v>0</v>
          </cell>
          <cell r="N2916">
            <v>0</v>
          </cell>
          <cell r="O2916" t="str">
            <v xml:space="preserve">Regresar </v>
          </cell>
          <cell r="S2916">
            <v>0</v>
          </cell>
          <cell r="V2916">
            <v>0</v>
          </cell>
        </row>
        <row r="2917">
          <cell r="E2917" t="str">
            <v/>
          </cell>
          <cell r="F2917" t="str">
            <v/>
          </cell>
          <cell r="G2917">
            <v>0</v>
          </cell>
          <cell r="H2917">
            <v>0</v>
          </cell>
          <cell r="I2917">
            <v>0</v>
          </cell>
          <cell r="J2917">
            <v>0</v>
          </cell>
          <cell r="M2917">
            <v>0</v>
          </cell>
          <cell r="N2917">
            <v>0</v>
          </cell>
          <cell r="O2917" t="str">
            <v>Cargar+retirar sobrante y equipo</v>
          </cell>
          <cell r="S2917">
            <v>0</v>
          </cell>
          <cell r="V2917">
            <v>0</v>
          </cell>
        </row>
        <row r="2918">
          <cell r="E2918" t="str">
            <v/>
          </cell>
          <cell r="F2918" t="str">
            <v/>
          </cell>
          <cell r="G2918">
            <v>0</v>
          </cell>
          <cell r="H2918">
            <v>0</v>
          </cell>
          <cell r="I2918">
            <v>0</v>
          </cell>
          <cell r="J2918">
            <v>0</v>
          </cell>
          <cell r="M2918">
            <v>0</v>
          </cell>
          <cell r="N2918">
            <v>0</v>
          </cell>
          <cell r="O2918" t="str">
            <v>Asear área</v>
          </cell>
          <cell r="S2918">
            <v>0</v>
          </cell>
          <cell r="V2918">
            <v>0</v>
          </cell>
        </row>
        <row r="2919">
          <cell r="E2919" t="str">
            <v/>
          </cell>
          <cell r="F2919" t="str">
            <v/>
          </cell>
          <cell r="G2919">
            <v>0</v>
          </cell>
          <cell r="H2919">
            <v>0</v>
          </cell>
          <cell r="I2919">
            <v>0</v>
          </cell>
          <cell r="J2919">
            <v>0</v>
          </cell>
          <cell r="N2919">
            <v>0</v>
          </cell>
          <cell r="S2919">
            <v>0</v>
          </cell>
          <cell r="V2919">
            <v>0</v>
          </cell>
        </row>
        <row r="2920">
          <cell r="E2920" t="str">
            <v/>
          </cell>
          <cell r="F2920" t="str">
            <v/>
          </cell>
          <cell r="G2920">
            <v>0</v>
          </cell>
          <cell r="H2920">
            <v>0</v>
          </cell>
          <cell r="I2920">
            <v>0</v>
          </cell>
          <cell r="J2920">
            <v>0</v>
          </cell>
          <cell r="N2920">
            <v>0</v>
          </cell>
          <cell r="S2920">
            <v>0</v>
          </cell>
          <cell r="V2920">
            <v>0</v>
          </cell>
        </row>
        <row r="2921">
          <cell r="E2921" t="str">
            <v/>
          </cell>
          <cell r="F2921">
            <v>0</v>
          </cell>
          <cell r="G2921">
            <v>0</v>
          </cell>
          <cell r="H2921">
            <v>0</v>
          </cell>
          <cell r="I2921">
            <v>0</v>
          </cell>
          <cell r="J2921">
            <v>0</v>
          </cell>
          <cell r="N2921">
            <v>0</v>
          </cell>
          <cell r="S2921">
            <v>0</v>
          </cell>
          <cell r="V2921">
            <v>0</v>
          </cell>
        </row>
        <row r="2922">
          <cell r="E2922" t="str">
            <v/>
          </cell>
          <cell r="F2922">
            <v>0</v>
          </cell>
          <cell r="G2922">
            <v>0</v>
          </cell>
          <cell r="H2922">
            <v>0</v>
          </cell>
          <cell r="I2922">
            <v>0</v>
          </cell>
          <cell r="J2922">
            <v>0</v>
          </cell>
          <cell r="N2922">
            <v>0</v>
          </cell>
          <cell r="S2922">
            <v>0</v>
          </cell>
          <cell r="V2922">
            <v>0</v>
          </cell>
        </row>
        <row r="2923">
          <cell r="E2923" t="str">
            <v/>
          </cell>
          <cell r="F2923">
            <v>0</v>
          </cell>
          <cell r="G2923">
            <v>0</v>
          </cell>
          <cell r="H2923">
            <v>0</v>
          </cell>
          <cell r="I2923">
            <v>0</v>
          </cell>
          <cell r="J2923">
            <v>0</v>
          </cell>
          <cell r="N2923">
            <v>0</v>
          </cell>
          <cell r="S2923">
            <v>0</v>
          </cell>
          <cell r="V2923">
            <v>0</v>
          </cell>
        </row>
        <row r="2924">
          <cell r="E2924" t="str">
            <v/>
          </cell>
          <cell r="F2924">
            <v>0</v>
          </cell>
          <cell r="G2924">
            <v>0</v>
          </cell>
          <cell r="H2924">
            <v>0</v>
          </cell>
          <cell r="I2924">
            <v>0</v>
          </cell>
          <cell r="J2924">
            <v>0</v>
          </cell>
          <cell r="N2924">
            <v>0</v>
          </cell>
          <cell r="S2924">
            <v>0</v>
          </cell>
          <cell r="V2924">
            <v>0</v>
          </cell>
        </row>
        <row r="2925">
          <cell r="E2925" t="str">
            <v/>
          </cell>
          <cell r="F2925">
            <v>0</v>
          </cell>
          <cell r="G2925">
            <v>0</v>
          </cell>
          <cell r="H2925">
            <v>0</v>
          </cell>
          <cell r="I2925">
            <v>0</v>
          </cell>
          <cell r="J2925">
            <v>0</v>
          </cell>
          <cell r="N2925">
            <v>0</v>
          </cell>
          <cell r="S2925">
            <v>0</v>
          </cell>
          <cell r="V2925">
            <v>0</v>
          </cell>
        </row>
        <row r="2926">
          <cell r="E2926">
            <v>0</v>
          </cell>
          <cell r="I2926">
            <v>0</v>
          </cell>
          <cell r="J2926">
            <v>0</v>
          </cell>
          <cell r="O2926" t="str">
            <v>Con estos hombres se hace</v>
          </cell>
          <cell r="P2926" t="str">
            <v>DD Oficial</v>
          </cell>
          <cell r="Q2926" t="str">
            <v>DD Ayudante</v>
          </cell>
          <cell r="R2926" t="str">
            <v>DD Operarios</v>
          </cell>
          <cell r="S2926" t="str">
            <v>REND.TAREA 0 / Jnl</v>
          </cell>
          <cell r="T2926" t="str">
            <v>Para un Total de</v>
          </cell>
          <cell r="U2926" t="str">
            <v>La actividad Dura</v>
          </cell>
          <cell r="V2926">
            <v>0</v>
          </cell>
        </row>
        <row r="2927">
          <cell r="B2927" t="str">
            <v>A-2,31</v>
          </cell>
          <cell r="D2927">
            <v>0</v>
          </cell>
          <cell r="E2927">
            <v>0</v>
          </cell>
          <cell r="F2927">
            <v>0</v>
          </cell>
          <cell r="G2927">
            <v>0</v>
          </cell>
          <cell r="H2927">
            <v>0</v>
          </cell>
          <cell r="I2927">
            <v>0</v>
          </cell>
          <cell r="J2927">
            <v>0</v>
          </cell>
          <cell r="K2927">
            <v>1</v>
          </cell>
          <cell r="L2927">
            <v>0</v>
          </cell>
          <cell r="O2927" t="b">
            <v>0</v>
          </cell>
          <cell r="P2927">
            <v>0</v>
          </cell>
          <cell r="Q2927">
            <v>0</v>
          </cell>
          <cell r="R2927">
            <v>0</v>
          </cell>
          <cell r="S2927">
            <v>0</v>
          </cell>
          <cell r="T2927">
            <v>0</v>
          </cell>
          <cell r="U2927" t="e">
            <v>#DIV/0!</v>
          </cell>
          <cell r="V2927">
            <v>0</v>
          </cell>
          <cell r="W2927">
            <v>0</v>
          </cell>
          <cell r="X2927">
            <v>0</v>
          </cell>
          <cell r="Y2927">
            <v>0</v>
          </cell>
          <cell r="Z2927">
            <v>0</v>
          </cell>
          <cell r="AA2927">
            <v>0</v>
          </cell>
          <cell r="AB2927">
            <v>1</v>
          </cell>
        </row>
        <row r="2928">
          <cell r="B2928">
            <v>201.1</v>
          </cell>
          <cell r="E2928" t="str">
            <v>Soldadura E-60XX</v>
          </cell>
          <cell r="F2928" t="str">
            <v>Kg</v>
          </cell>
          <cell r="G2928">
            <v>0</v>
          </cell>
          <cell r="H2928">
            <v>5974.0130004894381</v>
          </cell>
          <cell r="I2928">
            <v>0</v>
          </cell>
          <cell r="J2928">
            <v>0</v>
          </cell>
          <cell r="N2928">
            <v>0</v>
          </cell>
          <cell r="O2928" t="str">
            <v>Figurar y amarrar hierro</v>
          </cell>
          <cell r="S2928">
            <v>0</v>
          </cell>
          <cell r="T2928" t="str">
            <v>Jnl hombre</v>
          </cell>
          <cell r="U2928" t="str">
            <v>Dias</v>
          </cell>
          <cell r="V2928">
            <v>0</v>
          </cell>
        </row>
        <row r="2929">
          <cell r="B2929">
            <v>104.5</v>
          </cell>
          <cell r="C2929">
            <v>0.5</v>
          </cell>
          <cell r="E2929" t="str">
            <v>Thiner</v>
          </cell>
          <cell r="F2929" t="str">
            <v>Botella</v>
          </cell>
          <cell r="G2929">
            <v>0</v>
          </cell>
          <cell r="H2929">
            <v>3500</v>
          </cell>
          <cell r="I2929">
            <v>0</v>
          </cell>
          <cell r="J2929">
            <v>0</v>
          </cell>
          <cell r="N2929">
            <v>0</v>
          </cell>
          <cell r="O2929" t="str">
            <v>Encofrar</v>
          </cell>
          <cell r="S2929">
            <v>0</v>
          </cell>
          <cell r="V2929">
            <v>0</v>
          </cell>
        </row>
        <row r="2930">
          <cell r="B2930">
            <v>103.4</v>
          </cell>
          <cell r="C2930">
            <v>0.5</v>
          </cell>
          <cell r="E2930" t="str">
            <v>Pintura anticorrosiva</v>
          </cell>
          <cell r="F2930" t="str">
            <v>GALON</v>
          </cell>
          <cell r="G2930">
            <v>0</v>
          </cell>
          <cell r="H2930">
            <v>28000</v>
          </cell>
          <cell r="I2930">
            <v>0</v>
          </cell>
          <cell r="J2930">
            <v>0</v>
          </cell>
          <cell r="N2930">
            <v>0</v>
          </cell>
          <cell r="O2930" t="str">
            <v>Fundir</v>
          </cell>
          <cell r="S2930">
            <v>0</v>
          </cell>
          <cell r="V2930">
            <v>0</v>
          </cell>
        </row>
        <row r="2931">
          <cell r="E2931" t="str">
            <v/>
          </cell>
          <cell r="F2931" t="str">
            <v/>
          </cell>
          <cell r="G2931">
            <v>0</v>
          </cell>
          <cell r="H2931">
            <v>0</v>
          </cell>
          <cell r="I2931">
            <v>0</v>
          </cell>
          <cell r="J2931">
            <v>0</v>
          </cell>
          <cell r="N2931">
            <v>0</v>
          </cell>
          <cell r="S2931">
            <v>0</v>
          </cell>
          <cell r="V2931">
            <v>0</v>
          </cell>
        </row>
        <row r="2932">
          <cell r="E2932" t="str">
            <v/>
          </cell>
          <cell r="F2932" t="str">
            <v/>
          </cell>
          <cell r="G2932">
            <v>0</v>
          </cell>
          <cell r="H2932">
            <v>0</v>
          </cell>
          <cell r="I2932">
            <v>0</v>
          </cell>
          <cell r="J2932">
            <v>0</v>
          </cell>
          <cell r="N2932">
            <v>0</v>
          </cell>
          <cell r="S2932">
            <v>0</v>
          </cell>
          <cell r="V2932">
            <v>0</v>
          </cell>
        </row>
        <row r="2933">
          <cell r="E2933" t="str">
            <v/>
          </cell>
          <cell r="F2933" t="str">
            <v/>
          </cell>
          <cell r="G2933">
            <v>0</v>
          </cell>
          <cell r="H2933">
            <v>0</v>
          </cell>
          <cell r="I2933">
            <v>0</v>
          </cell>
          <cell r="J2933">
            <v>0</v>
          </cell>
          <cell r="N2933">
            <v>0</v>
          </cell>
          <cell r="P2933">
            <v>0</v>
          </cell>
          <cell r="S2933">
            <v>0</v>
          </cell>
          <cell r="V2933">
            <v>0</v>
          </cell>
        </row>
        <row r="2934">
          <cell r="E2934" t="str">
            <v/>
          </cell>
          <cell r="F2934" t="str">
            <v/>
          </cell>
          <cell r="G2934">
            <v>0</v>
          </cell>
          <cell r="H2934">
            <v>0</v>
          </cell>
          <cell r="I2934">
            <v>0</v>
          </cell>
          <cell r="J2934">
            <v>0</v>
          </cell>
          <cell r="N2934">
            <v>0</v>
          </cell>
          <cell r="O2934" t="str">
            <v>Proteger área</v>
          </cell>
          <cell r="S2934">
            <v>0</v>
          </cell>
          <cell r="V2934">
            <v>0</v>
          </cell>
        </row>
        <row r="2935">
          <cell r="E2935" t="str">
            <v/>
          </cell>
          <cell r="F2935" t="str">
            <v/>
          </cell>
          <cell r="G2935">
            <v>0</v>
          </cell>
          <cell r="H2935">
            <v>0</v>
          </cell>
          <cell r="I2935">
            <v>0</v>
          </cell>
          <cell r="J2935">
            <v>0</v>
          </cell>
          <cell r="N2935">
            <v>0</v>
          </cell>
          <cell r="O2935" t="str">
            <v>Replantear</v>
          </cell>
          <cell r="S2935">
            <v>0</v>
          </cell>
          <cell r="V2935">
            <v>0</v>
          </cell>
        </row>
        <row r="2936">
          <cell r="B2936">
            <v>201.5</v>
          </cell>
          <cell r="C2936">
            <v>3</v>
          </cell>
          <cell r="E2936" t="str">
            <v>Cuadrilla de ornamentacion</v>
          </cell>
          <cell r="F2936" t="str">
            <v>m2</v>
          </cell>
          <cell r="G2936">
            <v>0</v>
          </cell>
          <cell r="H2936">
            <v>109300</v>
          </cell>
          <cell r="I2936">
            <v>0</v>
          </cell>
          <cell r="J2936">
            <v>0</v>
          </cell>
          <cell r="M2936">
            <v>0</v>
          </cell>
          <cell r="N2936">
            <v>0</v>
          </cell>
          <cell r="O2936" t="str">
            <v>Trasportar equipo, mats</v>
          </cell>
          <cell r="S2936">
            <v>0</v>
          </cell>
          <cell r="V2936">
            <v>0</v>
          </cell>
        </row>
        <row r="2937">
          <cell r="E2937" t="str">
            <v/>
          </cell>
          <cell r="F2937" t="str">
            <v/>
          </cell>
          <cell r="G2937">
            <v>0</v>
          </cell>
          <cell r="H2937">
            <v>0</v>
          </cell>
          <cell r="I2937">
            <v>0</v>
          </cell>
          <cell r="J2937">
            <v>0</v>
          </cell>
          <cell r="M2937">
            <v>0</v>
          </cell>
          <cell r="N2937">
            <v>0</v>
          </cell>
          <cell r="O2937" t="str">
            <v>Armar andamio</v>
          </cell>
          <cell r="S2937">
            <v>0</v>
          </cell>
          <cell r="V2937">
            <v>0</v>
          </cell>
        </row>
        <row r="2938">
          <cell r="E2938" t="str">
            <v/>
          </cell>
          <cell r="F2938" t="str">
            <v/>
          </cell>
          <cell r="G2938">
            <v>0</v>
          </cell>
          <cell r="H2938">
            <v>0</v>
          </cell>
          <cell r="I2938">
            <v>0</v>
          </cell>
          <cell r="J2938">
            <v>0</v>
          </cell>
          <cell r="M2938">
            <v>0</v>
          </cell>
          <cell r="N2938">
            <v>0</v>
          </cell>
          <cell r="O2938" t="str">
            <v>Obra previa adic.</v>
          </cell>
          <cell r="S2938">
            <v>0</v>
          </cell>
          <cell r="V2938">
            <v>0</v>
          </cell>
        </row>
        <row r="2939">
          <cell r="E2939" t="str">
            <v/>
          </cell>
          <cell r="F2939" t="str">
            <v/>
          </cell>
          <cell r="G2939">
            <v>0</v>
          </cell>
          <cell r="H2939">
            <v>0</v>
          </cell>
          <cell r="I2939">
            <v>0</v>
          </cell>
          <cell r="J2939">
            <v>0</v>
          </cell>
          <cell r="M2939">
            <v>0</v>
          </cell>
          <cell r="N2939">
            <v>0</v>
          </cell>
          <cell r="O2939" t="str">
            <v>Mezclar</v>
          </cell>
          <cell r="S2939">
            <v>0</v>
          </cell>
          <cell r="V2939">
            <v>0</v>
          </cell>
        </row>
        <row r="2940">
          <cell r="E2940" t="str">
            <v/>
          </cell>
          <cell r="F2940" t="str">
            <v/>
          </cell>
          <cell r="G2940">
            <v>0</v>
          </cell>
          <cell r="H2940">
            <v>0</v>
          </cell>
          <cell r="I2940">
            <v>0</v>
          </cell>
          <cell r="J2940">
            <v>0</v>
          </cell>
          <cell r="M2940">
            <v>0</v>
          </cell>
          <cell r="N2940">
            <v>0</v>
          </cell>
          <cell r="O2940" t="str">
            <v>Desencofrar</v>
          </cell>
          <cell r="S2940">
            <v>0</v>
          </cell>
          <cell r="V2940">
            <v>0</v>
          </cell>
        </row>
        <row r="2941">
          <cell r="E2941" t="str">
            <v/>
          </cell>
          <cell r="F2941" t="str">
            <v/>
          </cell>
          <cell r="G2941">
            <v>0</v>
          </cell>
          <cell r="H2941">
            <v>0</v>
          </cell>
          <cell r="I2941">
            <v>0</v>
          </cell>
          <cell r="J2941">
            <v>0</v>
          </cell>
          <cell r="M2941">
            <v>0</v>
          </cell>
          <cell r="N2941">
            <v>0</v>
          </cell>
          <cell r="O2941" t="str">
            <v>Curar</v>
          </cell>
          <cell r="S2941">
            <v>0</v>
          </cell>
          <cell r="V2941">
            <v>0</v>
          </cell>
        </row>
        <row r="2942">
          <cell r="B2942">
            <v>1.3</v>
          </cell>
          <cell r="C2942">
            <v>6</v>
          </cell>
          <cell r="E2942" t="str">
            <v>APU Andamios</v>
          </cell>
          <cell r="F2942" t="str">
            <v>Sec/sm</v>
          </cell>
          <cell r="G2942">
            <v>0</v>
          </cell>
          <cell r="H2942">
            <v>17306.027469074052</v>
          </cell>
          <cell r="I2942">
            <v>0</v>
          </cell>
          <cell r="J2942">
            <v>0</v>
          </cell>
          <cell r="M2942">
            <v>0</v>
          </cell>
          <cell r="N2942">
            <v>0</v>
          </cell>
          <cell r="O2942" t="str">
            <v>Desarmar andamio</v>
          </cell>
          <cell r="S2942">
            <v>0</v>
          </cell>
          <cell r="V2942">
            <v>0</v>
          </cell>
        </row>
        <row r="2943">
          <cell r="B2943">
            <v>1.4</v>
          </cell>
          <cell r="C2943">
            <v>2</v>
          </cell>
          <cell r="E2943" t="str">
            <v>APU Equipo y herramienta de taller</v>
          </cell>
          <cell r="F2943" t="str">
            <v>Hr</v>
          </cell>
          <cell r="G2943">
            <v>0</v>
          </cell>
          <cell r="H2943">
            <v>65145</v>
          </cell>
          <cell r="I2943">
            <v>0</v>
          </cell>
          <cell r="J2943">
            <v>0</v>
          </cell>
          <cell r="M2943">
            <v>0</v>
          </cell>
          <cell r="N2943">
            <v>0</v>
          </cell>
          <cell r="O2943" t="str">
            <v xml:space="preserve">Regresar </v>
          </cell>
          <cell r="S2943">
            <v>0</v>
          </cell>
          <cell r="V2943">
            <v>0</v>
          </cell>
        </row>
        <row r="2944">
          <cell r="E2944" t="str">
            <v/>
          </cell>
          <cell r="F2944" t="str">
            <v/>
          </cell>
          <cell r="G2944">
            <v>0</v>
          </cell>
          <cell r="H2944">
            <v>0</v>
          </cell>
          <cell r="I2944">
            <v>0</v>
          </cell>
          <cell r="J2944">
            <v>0</v>
          </cell>
          <cell r="M2944">
            <v>0</v>
          </cell>
          <cell r="N2944">
            <v>0</v>
          </cell>
          <cell r="O2944" t="str">
            <v>Cargar+retirar sobrante y equipo</v>
          </cell>
          <cell r="S2944">
            <v>0</v>
          </cell>
          <cell r="V2944">
            <v>0</v>
          </cell>
        </row>
        <row r="2945">
          <cell r="E2945" t="str">
            <v/>
          </cell>
          <cell r="F2945" t="str">
            <v/>
          </cell>
          <cell r="G2945">
            <v>0</v>
          </cell>
          <cell r="H2945">
            <v>0</v>
          </cell>
          <cell r="I2945">
            <v>0</v>
          </cell>
          <cell r="J2945">
            <v>0</v>
          </cell>
          <cell r="M2945">
            <v>0</v>
          </cell>
          <cell r="N2945">
            <v>0</v>
          </cell>
          <cell r="O2945" t="str">
            <v>Asear área</v>
          </cell>
          <cell r="S2945">
            <v>0</v>
          </cell>
          <cell r="V2945">
            <v>0</v>
          </cell>
        </row>
        <row r="2946">
          <cell r="E2946" t="str">
            <v/>
          </cell>
          <cell r="F2946" t="str">
            <v/>
          </cell>
          <cell r="G2946">
            <v>0</v>
          </cell>
          <cell r="H2946">
            <v>0</v>
          </cell>
          <cell r="I2946">
            <v>0</v>
          </cell>
          <cell r="J2946">
            <v>0</v>
          </cell>
          <cell r="N2946">
            <v>0</v>
          </cell>
          <cell r="S2946">
            <v>0</v>
          </cell>
          <cell r="V2946">
            <v>0</v>
          </cell>
        </row>
        <row r="2947">
          <cell r="E2947" t="str">
            <v/>
          </cell>
          <cell r="F2947" t="str">
            <v/>
          </cell>
          <cell r="G2947">
            <v>0</v>
          </cell>
          <cell r="H2947">
            <v>0</v>
          </cell>
          <cell r="I2947">
            <v>0</v>
          </cell>
          <cell r="J2947">
            <v>0</v>
          </cell>
          <cell r="N2947">
            <v>0</v>
          </cell>
          <cell r="S2947">
            <v>0</v>
          </cell>
          <cell r="V2947">
            <v>0</v>
          </cell>
        </row>
        <row r="2948">
          <cell r="E2948" t="str">
            <v/>
          </cell>
          <cell r="F2948">
            <v>0</v>
          </cell>
          <cell r="G2948">
            <v>0</v>
          </cell>
          <cell r="H2948">
            <v>0</v>
          </cell>
          <cell r="I2948">
            <v>0</v>
          </cell>
          <cell r="J2948">
            <v>0</v>
          </cell>
          <cell r="N2948">
            <v>0</v>
          </cell>
          <cell r="S2948">
            <v>0</v>
          </cell>
          <cell r="V2948">
            <v>0</v>
          </cell>
        </row>
        <row r="2949">
          <cell r="E2949" t="str">
            <v/>
          </cell>
          <cell r="F2949">
            <v>0</v>
          </cell>
          <cell r="G2949">
            <v>0</v>
          </cell>
          <cell r="H2949">
            <v>0</v>
          </cell>
          <cell r="I2949">
            <v>0</v>
          </cell>
          <cell r="J2949">
            <v>0</v>
          </cell>
          <cell r="N2949">
            <v>0</v>
          </cell>
          <cell r="S2949">
            <v>0</v>
          </cell>
          <cell r="V2949">
            <v>0</v>
          </cell>
        </row>
        <row r="2950">
          <cell r="E2950" t="str">
            <v/>
          </cell>
          <cell r="F2950">
            <v>0</v>
          </cell>
          <cell r="G2950">
            <v>0</v>
          </cell>
          <cell r="H2950">
            <v>0</v>
          </cell>
          <cell r="I2950">
            <v>0</v>
          </cell>
          <cell r="J2950">
            <v>0</v>
          </cell>
          <cell r="N2950">
            <v>0</v>
          </cell>
          <cell r="S2950">
            <v>0</v>
          </cell>
          <cell r="V2950">
            <v>0</v>
          </cell>
        </row>
        <row r="2951">
          <cell r="E2951" t="str">
            <v/>
          </cell>
          <cell r="F2951">
            <v>0</v>
          </cell>
          <cell r="G2951">
            <v>0</v>
          </cell>
          <cell r="H2951">
            <v>0</v>
          </cell>
          <cell r="I2951">
            <v>0</v>
          </cell>
          <cell r="J2951">
            <v>0</v>
          </cell>
          <cell r="N2951">
            <v>0</v>
          </cell>
          <cell r="S2951">
            <v>0</v>
          </cell>
          <cell r="V2951">
            <v>0</v>
          </cell>
        </row>
        <row r="2952">
          <cell r="E2952" t="str">
            <v/>
          </cell>
          <cell r="F2952">
            <v>0</v>
          </cell>
          <cell r="G2952">
            <v>0</v>
          </cell>
          <cell r="H2952">
            <v>0</v>
          </cell>
          <cell r="I2952">
            <v>0</v>
          </cell>
          <cell r="J2952">
            <v>0</v>
          </cell>
          <cell r="N2952">
            <v>0</v>
          </cell>
          <cell r="S2952">
            <v>0</v>
          </cell>
          <cell r="V2952">
            <v>0</v>
          </cell>
        </row>
        <row r="2953">
          <cell r="E2953">
            <v>0</v>
          </cell>
          <cell r="I2953">
            <v>0</v>
          </cell>
          <cell r="J2953">
            <v>0</v>
          </cell>
          <cell r="O2953" t="str">
            <v>Con estos hombres se hace</v>
          </cell>
          <cell r="P2953" t="str">
            <v>DD Oficial</v>
          </cell>
          <cell r="Q2953" t="str">
            <v>DD Ayudante</v>
          </cell>
          <cell r="R2953" t="str">
            <v>DD Operarios</v>
          </cell>
          <cell r="S2953" t="str">
            <v>REND.TAREA Un / Jnl</v>
          </cell>
          <cell r="T2953" t="str">
            <v>Para un Total de</v>
          </cell>
          <cell r="U2953" t="str">
            <v>La actividad Dura</v>
          </cell>
          <cell r="V2953">
            <v>0</v>
          </cell>
        </row>
        <row r="2954">
          <cell r="B2954" t="str">
            <v>A-2,33</v>
          </cell>
          <cell r="D2954">
            <v>8</v>
          </cell>
          <cell r="E2954" t="str">
            <v>Modificación nubes por luminarias centrales</v>
          </cell>
          <cell r="F2954" t="str">
            <v>Un</v>
          </cell>
          <cell r="G2954">
            <v>8</v>
          </cell>
          <cell r="H2954">
            <v>301680</v>
          </cell>
          <cell r="I2954">
            <v>2413440</v>
          </cell>
          <cell r="J2954">
            <v>3.4419008403866165E-3</v>
          </cell>
          <cell r="K2954">
            <v>1</v>
          </cell>
          <cell r="L2954">
            <v>301680</v>
          </cell>
          <cell r="O2954" t="b">
            <v>0</v>
          </cell>
          <cell r="P2954">
            <v>0</v>
          </cell>
          <cell r="Q2954">
            <v>0</v>
          </cell>
          <cell r="R2954">
            <v>0</v>
          </cell>
          <cell r="S2954">
            <v>0</v>
          </cell>
          <cell r="T2954">
            <v>0</v>
          </cell>
          <cell r="U2954" t="e">
            <v>#DIV/0!</v>
          </cell>
          <cell r="V2954">
            <v>0</v>
          </cell>
          <cell r="W2954">
            <v>15898.616500244718</v>
          </cell>
          <cell r="X2954">
            <v>218600</v>
          </cell>
          <cell r="Y2954">
            <v>67184.554938148096</v>
          </cell>
          <cell r="Z2954">
            <v>0</v>
          </cell>
          <cell r="AA2954">
            <v>0</v>
          </cell>
          <cell r="AB2954">
            <v>1</v>
          </cell>
        </row>
        <row r="2955">
          <cell r="B2955">
            <v>200.1</v>
          </cell>
          <cell r="D2955">
            <v>3</v>
          </cell>
          <cell r="E2955" t="str">
            <v>Tubular 1*1" Cal 18</v>
          </cell>
          <cell r="F2955" t="str">
            <v>ml</v>
          </cell>
          <cell r="G2955">
            <v>3</v>
          </cell>
          <cell r="H2955">
            <v>3647.6199999999994</v>
          </cell>
          <cell r="I2955">
            <v>10942.859999999999</v>
          </cell>
          <cell r="J2955">
            <v>1.5606039110246406E-5</v>
          </cell>
          <cell r="N2955">
            <v>24</v>
          </cell>
          <cell r="O2955" t="str">
            <v>Figurar y amarrar hierro</v>
          </cell>
          <cell r="S2955">
            <v>0</v>
          </cell>
          <cell r="T2955" t="str">
            <v>Jnl hombre</v>
          </cell>
          <cell r="U2955" t="str">
            <v>Dias</v>
          </cell>
          <cell r="V2955">
            <v>1.2484831288197125E-4</v>
          </cell>
        </row>
        <row r="2956">
          <cell r="B2956">
            <v>201.1</v>
          </cell>
          <cell r="D2956">
            <v>0.5</v>
          </cell>
          <cell r="E2956" t="str">
            <v>Soldadura E-60XX</v>
          </cell>
          <cell r="F2956" t="str">
            <v>Kg</v>
          </cell>
          <cell r="G2956">
            <v>0.5</v>
          </cell>
          <cell r="H2956">
            <v>5974.0130004894381</v>
          </cell>
          <cell r="I2956">
            <v>2987.0065002447191</v>
          </cell>
          <cell r="J2956">
            <v>4.2598863793724246E-6</v>
          </cell>
          <cell r="N2956">
            <v>4</v>
          </cell>
          <cell r="O2956" t="str">
            <v>Encofrar</v>
          </cell>
          <cell r="S2956">
            <v>0</v>
          </cell>
          <cell r="V2956">
            <v>3.4079091034979397E-5</v>
          </cell>
        </row>
        <row r="2957">
          <cell r="B2957">
            <v>104.5</v>
          </cell>
          <cell r="C2957">
            <v>0.5</v>
          </cell>
          <cell r="E2957" t="str">
            <v>Thiner</v>
          </cell>
          <cell r="F2957" t="str">
            <v>Botella</v>
          </cell>
          <cell r="G2957">
            <v>6.25E-2</v>
          </cell>
          <cell r="H2957">
            <v>3500</v>
          </cell>
          <cell r="I2957">
            <v>218.75</v>
          </cell>
          <cell r="J2957">
            <v>3.1196790010713851E-7</v>
          </cell>
          <cell r="N2957">
            <v>0.5</v>
          </cell>
          <cell r="O2957" t="str">
            <v>Fundir</v>
          </cell>
          <cell r="S2957">
            <v>0</v>
          </cell>
          <cell r="V2957">
            <v>2.4957432008571081E-6</v>
          </cell>
        </row>
        <row r="2958">
          <cell r="B2958">
            <v>103.4</v>
          </cell>
          <cell r="C2958">
            <v>0.5</v>
          </cell>
          <cell r="E2958" t="str">
            <v>Pintura anticorrosiva</v>
          </cell>
          <cell r="F2958" t="str">
            <v>GALON</v>
          </cell>
          <cell r="G2958">
            <v>6.25E-2</v>
          </cell>
          <cell r="H2958">
            <v>28000</v>
          </cell>
          <cell r="I2958">
            <v>1750</v>
          </cell>
          <cell r="J2958">
            <v>2.4957432008571081E-6</v>
          </cell>
          <cell r="N2958">
            <v>0.5</v>
          </cell>
          <cell r="S2958">
            <v>0</v>
          </cell>
          <cell r="V2958">
            <v>1.9965945606856865E-5</v>
          </cell>
        </row>
        <row r="2959">
          <cell r="E2959" t="str">
            <v/>
          </cell>
          <cell r="F2959" t="str">
            <v/>
          </cell>
          <cell r="G2959">
            <v>0</v>
          </cell>
          <cell r="H2959">
            <v>0</v>
          </cell>
          <cell r="I2959">
            <v>0</v>
          </cell>
          <cell r="J2959">
            <v>0</v>
          </cell>
          <cell r="N2959">
            <v>0</v>
          </cell>
          <cell r="S2959">
            <v>0</v>
          </cell>
          <cell r="V2959">
            <v>0</v>
          </cell>
        </row>
        <row r="2960">
          <cell r="E2960" t="str">
            <v/>
          </cell>
          <cell r="F2960" t="str">
            <v/>
          </cell>
          <cell r="G2960">
            <v>0</v>
          </cell>
          <cell r="H2960">
            <v>0</v>
          </cell>
          <cell r="I2960">
            <v>0</v>
          </cell>
          <cell r="J2960">
            <v>0</v>
          </cell>
          <cell r="N2960">
            <v>0</v>
          </cell>
          <cell r="P2960">
            <v>0</v>
          </cell>
          <cell r="S2960">
            <v>0</v>
          </cell>
          <cell r="V2960">
            <v>0</v>
          </cell>
        </row>
        <row r="2961">
          <cell r="E2961" t="str">
            <v/>
          </cell>
          <cell r="F2961" t="str">
            <v/>
          </cell>
          <cell r="G2961">
            <v>0</v>
          </cell>
          <cell r="H2961">
            <v>0</v>
          </cell>
          <cell r="I2961">
            <v>0</v>
          </cell>
          <cell r="J2961">
            <v>0</v>
          </cell>
          <cell r="N2961">
            <v>0</v>
          </cell>
          <cell r="O2961" t="str">
            <v>Proteger área</v>
          </cell>
          <cell r="S2961">
            <v>0</v>
          </cell>
          <cell r="V2961">
            <v>0</v>
          </cell>
        </row>
        <row r="2962">
          <cell r="E2962" t="str">
            <v/>
          </cell>
          <cell r="F2962" t="str">
            <v/>
          </cell>
          <cell r="G2962">
            <v>0</v>
          </cell>
          <cell r="H2962">
            <v>0</v>
          </cell>
          <cell r="I2962">
            <v>0</v>
          </cell>
          <cell r="J2962">
            <v>0</v>
          </cell>
          <cell r="N2962">
            <v>0</v>
          </cell>
          <cell r="O2962" t="str">
            <v>Replantear</v>
          </cell>
          <cell r="S2962">
            <v>0</v>
          </cell>
          <cell r="V2962">
            <v>0</v>
          </cell>
        </row>
        <row r="2963">
          <cell r="B2963">
            <v>201.5</v>
          </cell>
          <cell r="D2963">
            <v>2</v>
          </cell>
          <cell r="E2963" t="str">
            <v>Cuadrilla de ornamentacion</v>
          </cell>
          <cell r="F2963" t="str">
            <v>m2</v>
          </cell>
          <cell r="G2963">
            <v>2</v>
          </cell>
          <cell r="H2963">
            <v>109300</v>
          </cell>
          <cell r="I2963">
            <v>218600</v>
          </cell>
          <cell r="J2963">
            <v>3.1175397926135078E-4</v>
          </cell>
          <cell r="M2963" t="str">
            <v>0,5  Un/m2</v>
          </cell>
          <cell r="N2963">
            <v>16</v>
          </cell>
          <cell r="O2963" t="str">
            <v>Trasportar equipo, mats</v>
          </cell>
          <cell r="S2963">
            <v>0</v>
          </cell>
          <cell r="V2963">
            <v>2.4940318340908063E-3</v>
          </cell>
        </row>
        <row r="2964">
          <cell r="E2964" t="str">
            <v/>
          </cell>
          <cell r="F2964" t="str">
            <v/>
          </cell>
          <cell r="G2964">
            <v>0</v>
          </cell>
          <cell r="H2964">
            <v>0</v>
          </cell>
          <cell r="I2964">
            <v>0</v>
          </cell>
          <cell r="J2964">
            <v>0</v>
          </cell>
          <cell r="M2964">
            <v>0</v>
          </cell>
          <cell r="N2964">
            <v>0</v>
          </cell>
          <cell r="O2964" t="str">
            <v>Armar andamio</v>
          </cell>
          <cell r="S2964">
            <v>0</v>
          </cell>
          <cell r="V2964">
            <v>0</v>
          </cell>
        </row>
        <row r="2965">
          <cell r="E2965" t="str">
            <v/>
          </cell>
          <cell r="F2965" t="str">
            <v/>
          </cell>
          <cell r="G2965">
            <v>0</v>
          </cell>
          <cell r="H2965">
            <v>0</v>
          </cell>
          <cell r="I2965">
            <v>0</v>
          </cell>
          <cell r="J2965">
            <v>0</v>
          </cell>
          <cell r="M2965">
            <v>0</v>
          </cell>
          <cell r="N2965">
            <v>0</v>
          </cell>
          <cell r="O2965" t="str">
            <v>Obra previa adic.</v>
          </cell>
          <cell r="S2965">
            <v>0</v>
          </cell>
          <cell r="V2965">
            <v>0</v>
          </cell>
        </row>
        <row r="2966">
          <cell r="E2966" t="str">
            <v/>
          </cell>
          <cell r="F2966" t="str">
            <v/>
          </cell>
          <cell r="G2966">
            <v>0</v>
          </cell>
          <cell r="H2966">
            <v>0</v>
          </cell>
          <cell r="I2966">
            <v>0</v>
          </cell>
          <cell r="J2966">
            <v>0</v>
          </cell>
          <cell r="M2966">
            <v>0</v>
          </cell>
          <cell r="N2966">
            <v>0</v>
          </cell>
          <cell r="O2966" t="str">
            <v>Mezclar</v>
          </cell>
          <cell r="S2966">
            <v>0</v>
          </cell>
          <cell r="V2966">
            <v>0</v>
          </cell>
        </row>
        <row r="2967">
          <cell r="E2967" t="str">
            <v/>
          </cell>
          <cell r="F2967" t="str">
            <v/>
          </cell>
          <cell r="G2967">
            <v>0</v>
          </cell>
          <cell r="H2967">
            <v>0</v>
          </cell>
          <cell r="I2967">
            <v>0</v>
          </cell>
          <cell r="J2967">
            <v>0</v>
          </cell>
          <cell r="M2967">
            <v>0</v>
          </cell>
          <cell r="N2967">
            <v>0</v>
          </cell>
          <cell r="O2967" t="str">
            <v>Desencofrar</v>
          </cell>
          <cell r="S2967">
            <v>0</v>
          </cell>
          <cell r="V2967">
            <v>0</v>
          </cell>
        </row>
        <row r="2968">
          <cell r="E2968" t="str">
            <v/>
          </cell>
          <cell r="F2968" t="str">
            <v/>
          </cell>
          <cell r="G2968">
            <v>0</v>
          </cell>
          <cell r="H2968">
            <v>0</v>
          </cell>
          <cell r="I2968">
            <v>0</v>
          </cell>
          <cell r="J2968">
            <v>0</v>
          </cell>
          <cell r="M2968">
            <v>0</v>
          </cell>
          <cell r="N2968">
            <v>0</v>
          </cell>
          <cell r="O2968" t="str">
            <v>Curar</v>
          </cell>
          <cell r="S2968">
            <v>0</v>
          </cell>
          <cell r="V2968">
            <v>0</v>
          </cell>
        </row>
        <row r="2969">
          <cell r="B2969">
            <v>1.4</v>
          </cell>
          <cell r="D2969">
            <v>0.5</v>
          </cell>
          <cell r="E2969" t="str">
            <v>APU Equipo y herramienta de taller</v>
          </cell>
          <cell r="F2969" t="str">
            <v>Hr</v>
          </cell>
          <cell r="G2969">
            <v>0.5</v>
          </cell>
          <cell r="H2969">
            <v>65145</v>
          </cell>
          <cell r="I2969">
            <v>32572.5</v>
          </cell>
          <cell r="J2969">
            <v>4.6452911662810376E-5</v>
          </cell>
          <cell r="M2969" t="str">
            <v>2  Un/Hr</v>
          </cell>
          <cell r="N2969">
            <v>4</v>
          </cell>
          <cell r="O2969" t="str">
            <v>Desarmar andamio</v>
          </cell>
          <cell r="S2969">
            <v>0</v>
          </cell>
          <cell r="V2969">
            <v>3.7162329330248301E-4</v>
          </cell>
        </row>
        <row r="2970">
          <cell r="B2970">
            <v>1.3</v>
          </cell>
          <cell r="D2970">
            <v>2</v>
          </cell>
          <cell r="E2970" t="str">
            <v>APU Andamios</v>
          </cell>
          <cell r="F2970" t="str">
            <v>Sec/sm</v>
          </cell>
          <cell r="G2970">
            <v>2</v>
          </cell>
          <cell r="H2970">
            <v>17306.027469074052</v>
          </cell>
          <cell r="I2970">
            <v>34612.054938148103</v>
          </cell>
          <cell r="J2970">
            <v>4.9361600445471898E-5</v>
          </cell>
          <cell r="M2970" t="str">
            <v>0,5  Un/Sec/sm</v>
          </cell>
          <cell r="N2970">
            <v>16</v>
          </cell>
          <cell r="O2970" t="str">
            <v xml:space="preserve">Regresar </v>
          </cell>
          <cell r="S2970">
            <v>0</v>
          </cell>
          <cell r="V2970">
            <v>3.9489280356377519E-4</v>
          </cell>
        </row>
        <row r="2971">
          <cell r="E2971" t="str">
            <v/>
          </cell>
          <cell r="F2971" t="str">
            <v/>
          </cell>
          <cell r="G2971">
            <v>0</v>
          </cell>
          <cell r="H2971">
            <v>0</v>
          </cell>
          <cell r="I2971">
            <v>0</v>
          </cell>
          <cell r="J2971">
            <v>0</v>
          </cell>
          <cell r="M2971">
            <v>0</v>
          </cell>
          <cell r="N2971">
            <v>0</v>
          </cell>
          <cell r="O2971" t="str">
            <v>Cargar+retirar sobrante y equipo</v>
          </cell>
          <cell r="S2971">
            <v>0</v>
          </cell>
          <cell r="V2971">
            <v>0</v>
          </cell>
        </row>
        <row r="2972">
          <cell r="E2972" t="str">
            <v/>
          </cell>
          <cell r="F2972" t="str">
            <v/>
          </cell>
          <cell r="G2972">
            <v>0</v>
          </cell>
          <cell r="H2972">
            <v>0</v>
          </cell>
          <cell r="I2972">
            <v>0</v>
          </cell>
          <cell r="J2972">
            <v>0</v>
          </cell>
          <cell r="M2972">
            <v>0</v>
          </cell>
          <cell r="N2972">
            <v>0</v>
          </cell>
          <cell r="O2972" t="str">
            <v>Asear área</v>
          </cell>
          <cell r="S2972">
            <v>0</v>
          </cell>
          <cell r="V2972">
            <v>0</v>
          </cell>
        </row>
        <row r="2973">
          <cell r="E2973" t="str">
            <v/>
          </cell>
          <cell r="F2973" t="str">
            <v/>
          </cell>
          <cell r="G2973">
            <v>0</v>
          </cell>
          <cell r="H2973">
            <v>0</v>
          </cell>
          <cell r="I2973">
            <v>0</v>
          </cell>
          <cell r="J2973">
            <v>0</v>
          </cell>
          <cell r="N2973">
            <v>0</v>
          </cell>
          <cell r="S2973">
            <v>0</v>
          </cell>
          <cell r="V2973">
            <v>0</v>
          </cell>
        </row>
        <row r="2974">
          <cell r="E2974" t="str">
            <v/>
          </cell>
          <cell r="F2974" t="str">
            <v/>
          </cell>
          <cell r="G2974">
            <v>0</v>
          </cell>
          <cell r="H2974">
            <v>0</v>
          </cell>
          <cell r="I2974">
            <v>0</v>
          </cell>
          <cell r="J2974">
            <v>0</v>
          </cell>
          <cell r="N2974">
            <v>0</v>
          </cell>
          <cell r="S2974">
            <v>0</v>
          </cell>
          <cell r="V2974">
            <v>0</v>
          </cell>
        </row>
        <row r="2975">
          <cell r="E2975" t="str">
            <v/>
          </cell>
          <cell r="F2975">
            <v>0</v>
          </cell>
          <cell r="G2975">
            <v>0</v>
          </cell>
          <cell r="H2975">
            <v>0</v>
          </cell>
          <cell r="I2975">
            <v>0</v>
          </cell>
          <cell r="J2975">
            <v>0</v>
          </cell>
          <cell r="N2975">
            <v>0</v>
          </cell>
          <cell r="S2975">
            <v>0</v>
          </cell>
          <cell r="V2975">
            <v>0</v>
          </cell>
        </row>
        <row r="2976">
          <cell r="E2976" t="str">
            <v/>
          </cell>
          <cell r="F2976">
            <v>0</v>
          </cell>
          <cell r="G2976">
            <v>0</v>
          </cell>
          <cell r="H2976">
            <v>0</v>
          </cell>
          <cell r="I2976">
            <v>0</v>
          </cell>
          <cell r="J2976">
            <v>0</v>
          </cell>
          <cell r="N2976">
            <v>0</v>
          </cell>
          <cell r="S2976">
            <v>0</v>
          </cell>
          <cell r="V2976">
            <v>0</v>
          </cell>
        </row>
        <row r="2977">
          <cell r="E2977" t="str">
            <v/>
          </cell>
          <cell r="F2977">
            <v>0</v>
          </cell>
          <cell r="G2977">
            <v>0</v>
          </cell>
          <cell r="H2977">
            <v>0</v>
          </cell>
          <cell r="I2977">
            <v>0</v>
          </cell>
          <cell r="J2977">
            <v>0</v>
          </cell>
          <cell r="N2977">
            <v>0</v>
          </cell>
          <cell r="S2977">
            <v>0</v>
          </cell>
          <cell r="V2977">
            <v>0</v>
          </cell>
        </row>
        <row r="2978">
          <cell r="E2978" t="str">
            <v/>
          </cell>
          <cell r="F2978">
            <v>0</v>
          </cell>
          <cell r="G2978">
            <v>0</v>
          </cell>
          <cell r="H2978">
            <v>0</v>
          </cell>
          <cell r="I2978">
            <v>0</v>
          </cell>
          <cell r="J2978">
            <v>0</v>
          </cell>
          <cell r="N2978">
            <v>0</v>
          </cell>
          <cell r="S2978">
            <v>0</v>
          </cell>
          <cell r="V2978">
            <v>0</v>
          </cell>
        </row>
        <row r="2979">
          <cell r="E2979" t="str">
            <v/>
          </cell>
          <cell r="F2979">
            <v>0</v>
          </cell>
          <cell r="G2979">
            <v>0</v>
          </cell>
          <cell r="H2979">
            <v>0</v>
          </cell>
          <cell r="I2979">
            <v>0</v>
          </cell>
          <cell r="J2979">
            <v>0</v>
          </cell>
          <cell r="N2979">
            <v>0</v>
          </cell>
          <cell r="S2979">
            <v>0</v>
          </cell>
          <cell r="V2979">
            <v>0</v>
          </cell>
        </row>
        <row r="2980">
          <cell r="E2980">
            <v>0</v>
          </cell>
          <cell r="I2980">
            <v>0</v>
          </cell>
          <cell r="J2980">
            <v>0</v>
          </cell>
          <cell r="O2980" t="str">
            <v>Con estos hombres se hace</v>
          </cell>
          <cell r="P2980" t="str">
            <v>DD Oficial</v>
          </cell>
          <cell r="Q2980" t="str">
            <v>DD Ayudante</v>
          </cell>
          <cell r="R2980" t="str">
            <v>DD Operarios</v>
          </cell>
          <cell r="S2980" t="str">
            <v>REND.TAREA 0 / Jnl</v>
          </cell>
          <cell r="T2980" t="str">
            <v>Para un Total de</v>
          </cell>
          <cell r="U2980" t="str">
            <v>La actividad Dura</v>
          </cell>
          <cell r="V2980">
            <v>0</v>
          </cell>
        </row>
        <row r="2981">
          <cell r="B2981" t="str">
            <v>a-2,35</v>
          </cell>
          <cell r="D2981">
            <v>0</v>
          </cell>
          <cell r="E2981">
            <v>0</v>
          </cell>
          <cell r="F2981">
            <v>0</v>
          </cell>
          <cell r="G2981">
            <v>0</v>
          </cell>
          <cell r="H2981">
            <v>0</v>
          </cell>
          <cell r="I2981">
            <v>0</v>
          </cell>
          <cell r="J2981">
            <v>0</v>
          </cell>
          <cell r="K2981">
            <v>1</v>
          </cell>
          <cell r="L2981">
            <v>0</v>
          </cell>
          <cell r="O2981" t="b">
            <v>0</v>
          </cell>
          <cell r="P2981">
            <v>0</v>
          </cell>
          <cell r="Q2981">
            <v>0</v>
          </cell>
          <cell r="R2981">
            <v>0</v>
          </cell>
          <cell r="S2981">
            <v>0</v>
          </cell>
          <cell r="T2981">
            <v>0</v>
          </cell>
          <cell r="U2981" t="e">
            <v>#DIV/0!</v>
          </cell>
          <cell r="V2981">
            <v>0</v>
          </cell>
          <cell r="W2981">
            <v>0</v>
          </cell>
          <cell r="X2981">
            <v>0</v>
          </cell>
          <cell r="Y2981">
            <v>0</v>
          </cell>
          <cell r="Z2981">
            <v>0</v>
          </cell>
          <cell r="AA2981">
            <v>0</v>
          </cell>
          <cell r="AB2981">
            <v>1</v>
          </cell>
        </row>
        <row r="2982">
          <cell r="B2982">
            <v>200.8</v>
          </cell>
          <cell r="D2982">
            <v>5.4</v>
          </cell>
          <cell r="E2982" t="str">
            <v>Angulo 1 1/2* 1 1/2" *3/16"</v>
          </cell>
          <cell r="F2982" t="str">
            <v>ml</v>
          </cell>
          <cell r="G2982">
            <v>0</v>
          </cell>
          <cell r="H2982">
            <v>9773.4391976035786</v>
          </cell>
          <cell r="I2982">
            <v>0</v>
          </cell>
          <cell r="J2982">
            <v>0</v>
          </cell>
          <cell r="N2982">
            <v>0</v>
          </cell>
          <cell r="O2982" t="str">
            <v>Figurar y amarrar hierro</v>
          </cell>
          <cell r="S2982">
            <v>0</v>
          </cell>
          <cell r="T2982" t="str">
            <v>Jnl hombre</v>
          </cell>
          <cell r="U2982" t="str">
            <v>Dias</v>
          </cell>
          <cell r="V2982">
            <v>0</v>
          </cell>
        </row>
        <row r="2983">
          <cell r="B2983">
            <v>201.1</v>
          </cell>
          <cell r="C2983">
            <v>1</v>
          </cell>
          <cell r="E2983" t="str">
            <v>Soldadura E-60XX</v>
          </cell>
          <cell r="F2983" t="str">
            <v>Kg</v>
          </cell>
          <cell r="G2983">
            <v>0</v>
          </cell>
          <cell r="H2983">
            <v>5974.0130004894381</v>
          </cell>
          <cell r="I2983">
            <v>0</v>
          </cell>
          <cell r="J2983">
            <v>0</v>
          </cell>
          <cell r="N2983">
            <v>0</v>
          </cell>
          <cell r="O2983" t="str">
            <v>Encofrar</v>
          </cell>
          <cell r="S2983">
            <v>0</v>
          </cell>
          <cell r="V2983">
            <v>0</v>
          </cell>
        </row>
        <row r="2984">
          <cell r="B2984">
            <v>203.8</v>
          </cell>
          <cell r="D2984">
            <v>210</v>
          </cell>
          <cell r="E2984" t="str">
            <v>Masa de hierro</v>
          </cell>
          <cell r="F2984" t="str">
            <v>Kg</v>
          </cell>
          <cell r="G2984">
            <v>0</v>
          </cell>
          <cell r="H2984">
            <v>4500</v>
          </cell>
          <cell r="I2984">
            <v>0</v>
          </cell>
          <cell r="J2984">
            <v>0</v>
          </cell>
          <cell r="N2984">
            <v>0</v>
          </cell>
          <cell r="O2984" t="str">
            <v>Fundir</v>
          </cell>
          <cell r="S2984">
            <v>0</v>
          </cell>
          <cell r="V2984">
            <v>0</v>
          </cell>
        </row>
        <row r="2985">
          <cell r="B2985">
            <v>203.9</v>
          </cell>
          <cell r="D2985">
            <v>7</v>
          </cell>
          <cell r="E2985" t="str">
            <v>Guaya 3/16"</v>
          </cell>
          <cell r="F2985" t="str">
            <v>ml</v>
          </cell>
          <cell r="G2985">
            <v>0</v>
          </cell>
          <cell r="H2985">
            <v>3638.6666666666665</v>
          </cell>
          <cell r="I2985">
            <v>0</v>
          </cell>
          <cell r="J2985">
            <v>0</v>
          </cell>
          <cell r="N2985">
            <v>0</v>
          </cell>
          <cell r="S2985">
            <v>0</v>
          </cell>
          <cell r="V2985">
            <v>0</v>
          </cell>
        </row>
        <row r="2986">
          <cell r="B2986">
            <v>204</v>
          </cell>
          <cell r="D2986">
            <v>5</v>
          </cell>
          <cell r="E2986" t="str">
            <v>Guardacables y grilletes</v>
          </cell>
          <cell r="F2986" t="str">
            <v>un</v>
          </cell>
          <cell r="G2986">
            <v>0</v>
          </cell>
          <cell r="H2986">
            <v>1000</v>
          </cell>
          <cell r="I2986">
            <v>0</v>
          </cell>
          <cell r="J2986">
            <v>0</v>
          </cell>
          <cell r="N2986">
            <v>0</v>
          </cell>
          <cell r="S2986">
            <v>0</v>
          </cell>
          <cell r="V2986">
            <v>0</v>
          </cell>
        </row>
        <row r="2987">
          <cell r="B2987">
            <v>104.5</v>
          </cell>
          <cell r="C2987">
            <v>0.5</v>
          </cell>
          <cell r="E2987" t="str">
            <v>Thiner</v>
          </cell>
          <cell r="F2987" t="str">
            <v>Botella</v>
          </cell>
          <cell r="G2987">
            <v>0</v>
          </cell>
          <cell r="H2987">
            <v>3500</v>
          </cell>
          <cell r="I2987">
            <v>0</v>
          </cell>
          <cell r="J2987">
            <v>0</v>
          </cell>
          <cell r="N2987">
            <v>0</v>
          </cell>
          <cell r="P2987">
            <v>0</v>
          </cell>
          <cell r="S2987">
            <v>0</v>
          </cell>
          <cell r="V2987">
            <v>0</v>
          </cell>
        </row>
        <row r="2988">
          <cell r="B2988">
            <v>103.4</v>
          </cell>
          <cell r="C2988">
            <v>0.5</v>
          </cell>
          <cell r="E2988" t="str">
            <v>Pintura anticorrosiva</v>
          </cell>
          <cell r="F2988" t="str">
            <v>GALON</v>
          </cell>
          <cell r="G2988">
            <v>0</v>
          </cell>
          <cell r="H2988">
            <v>28000</v>
          </cell>
          <cell r="I2988">
            <v>0</v>
          </cell>
          <cell r="J2988">
            <v>0</v>
          </cell>
          <cell r="N2988">
            <v>0</v>
          </cell>
          <cell r="O2988" t="str">
            <v>Proteger área</v>
          </cell>
          <cell r="S2988">
            <v>0</v>
          </cell>
          <cell r="V2988">
            <v>0</v>
          </cell>
        </row>
        <row r="2989">
          <cell r="E2989" t="str">
            <v/>
          </cell>
          <cell r="F2989" t="str">
            <v/>
          </cell>
          <cell r="G2989">
            <v>0</v>
          </cell>
          <cell r="H2989">
            <v>0</v>
          </cell>
          <cell r="I2989">
            <v>0</v>
          </cell>
          <cell r="J2989">
            <v>0</v>
          </cell>
          <cell r="N2989">
            <v>0</v>
          </cell>
          <cell r="O2989" t="str">
            <v>Replantear</v>
          </cell>
          <cell r="S2989">
            <v>0</v>
          </cell>
          <cell r="V2989">
            <v>0</v>
          </cell>
        </row>
        <row r="2990">
          <cell r="B2990">
            <v>201.5</v>
          </cell>
          <cell r="D2990">
            <v>1.5</v>
          </cell>
          <cell r="E2990" t="str">
            <v>Cuadrilla de ornamentacion</v>
          </cell>
          <cell r="F2990" t="str">
            <v>m2</v>
          </cell>
          <cell r="G2990">
            <v>0</v>
          </cell>
          <cell r="H2990">
            <v>109300</v>
          </cell>
          <cell r="I2990">
            <v>0</v>
          </cell>
          <cell r="J2990">
            <v>0</v>
          </cell>
          <cell r="M2990">
            <v>0</v>
          </cell>
          <cell r="N2990">
            <v>0</v>
          </cell>
          <cell r="O2990" t="str">
            <v>Trasportar equipo, mats</v>
          </cell>
          <cell r="S2990">
            <v>0</v>
          </cell>
          <cell r="V2990">
            <v>0</v>
          </cell>
        </row>
        <row r="2991">
          <cell r="E2991" t="str">
            <v/>
          </cell>
          <cell r="F2991" t="str">
            <v/>
          </cell>
          <cell r="G2991">
            <v>0</v>
          </cell>
          <cell r="H2991">
            <v>0</v>
          </cell>
          <cell r="I2991">
            <v>0</v>
          </cell>
          <cell r="J2991">
            <v>0</v>
          </cell>
          <cell r="M2991">
            <v>0</v>
          </cell>
          <cell r="N2991">
            <v>0</v>
          </cell>
          <cell r="O2991" t="str">
            <v>Armar andamio</v>
          </cell>
          <cell r="S2991">
            <v>0</v>
          </cell>
          <cell r="V2991">
            <v>0</v>
          </cell>
        </row>
        <row r="2992">
          <cell r="E2992" t="str">
            <v/>
          </cell>
          <cell r="F2992" t="str">
            <v/>
          </cell>
          <cell r="G2992">
            <v>0</v>
          </cell>
          <cell r="H2992">
            <v>0</v>
          </cell>
          <cell r="I2992">
            <v>0</v>
          </cell>
          <cell r="J2992">
            <v>0</v>
          </cell>
          <cell r="M2992">
            <v>0</v>
          </cell>
          <cell r="N2992">
            <v>0</v>
          </cell>
          <cell r="O2992" t="str">
            <v>Obra previa adic.</v>
          </cell>
          <cell r="S2992">
            <v>0</v>
          </cell>
          <cell r="V2992">
            <v>0</v>
          </cell>
        </row>
        <row r="2993">
          <cell r="E2993" t="str">
            <v/>
          </cell>
          <cell r="F2993" t="str">
            <v/>
          </cell>
          <cell r="G2993">
            <v>0</v>
          </cell>
          <cell r="H2993">
            <v>0</v>
          </cell>
          <cell r="I2993">
            <v>0</v>
          </cell>
          <cell r="J2993">
            <v>0</v>
          </cell>
          <cell r="M2993">
            <v>0</v>
          </cell>
          <cell r="N2993">
            <v>0</v>
          </cell>
          <cell r="O2993" t="str">
            <v>Mezclar</v>
          </cell>
          <cell r="S2993">
            <v>0</v>
          </cell>
          <cell r="V2993">
            <v>0</v>
          </cell>
        </row>
        <row r="2994">
          <cell r="E2994" t="str">
            <v/>
          </cell>
          <cell r="F2994" t="str">
            <v/>
          </cell>
          <cell r="G2994">
            <v>0</v>
          </cell>
          <cell r="H2994">
            <v>0</v>
          </cell>
          <cell r="I2994">
            <v>0</v>
          </cell>
          <cell r="J2994">
            <v>0</v>
          </cell>
          <cell r="M2994">
            <v>0</v>
          </cell>
          <cell r="N2994">
            <v>0</v>
          </cell>
          <cell r="O2994" t="str">
            <v>Desencofrar</v>
          </cell>
          <cell r="S2994">
            <v>0</v>
          </cell>
          <cell r="V2994">
            <v>0</v>
          </cell>
        </row>
        <row r="2995">
          <cell r="E2995" t="str">
            <v/>
          </cell>
          <cell r="F2995" t="str">
            <v/>
          </cell>
          <cell r="G2995">
            <v>0</v>
          </cell>
          <cell r="H2995">
            <v>0</v>
          </cell>
          <cell r="I2995">
            <v>0</v>
          </cell>
          <cell r="J2995">
            <v>0</v>
          </cell>
          <cell r="M2995">
            <v>0</v>
          </cell>
          <cell r="N2995">
            <v>0</v>
          </cell>
          <cell r="O2995" t="str">
            <v>Curar</v>
          </cell>
          <cell r="S2995">
            <v>0</v>
          </cell>
          <cell r="V2995">
            <v>0</v>
          </cell>
        </row>
        <row r="2996">
          <cell r="B2996">
            <v>1.4</v>
          </cell>
          <cell r="C2996">
            <v>1</v>
          </cell>
          <cell r="E2996" t="str">
            <v>APU Equipo y herramienta de taller</v>
          </cell>
          <cell r="F2996" t="str">
            <v>Hr</v>
          </cell>
          <cell r="G2996">
            <v>0</v>
          </cell>
          <cell r="H2996">
            <v>65145</v>
          </cell>
          <cell r="I2996">
            <v>0</v>
          </cell>
          <cell r="J2996">
            <v>0</v>
          </cell>
          <cell r="M2996">
            <v>0</v>
          </cell>
          <cell r="N2996">
            <v>0</v>
          </cell>
          <cell r="O2996" t="str">
            <v>Desarmar andamio</v>
          </cell>
          <cell r="S2996">
            <v>0</v>
          </cell>
          <cell r="V2996">
            <v>0</v>
          </cell>
        </row>
        <row r="2997">
          <cell r="E2997" t="str">
            <v/>
          </cell>
          <cell r="F2997" t="str">
            <v/>
          </cell>
          <cell r="G2997">
            <v>0</v>
          </cell>
          <cell r="H2997">
            <v>0</v>
          </cell>
          <cell r="I2997">
            <v>0</v>
          </cell>
          <cell r="J2997">
            <v>0</v>
          </cell>
          <cell r="M2997">
            <v>0</v>
          </cell>
          <cell r="N2997">
            <v>0</v>
          </cell>
          <cell r="O2997" t="str">
            <v xml:space="preserve">Regresar </v>
          </cell>
          <cell r="S2997">
            <v>0</v>
          </cell>
          <cell r="V2997">
            <v>0</v>
          </cell>
        </row>
        <row r="2998">
          <cell r="E2998" t="str">
            <v/>
          </cell>
          <cell r="F2998" t="str">
            <v/>
          </cell>
          <cell r="G2998">
            <v>0</v>
          </cell>
          <cell r="H2998">
            <v>0</v>
          </cell>
          <cell r="I2998">
            <v>0</v>
          </cell>
          <cell r="J2998">
            <v>0</v>
          </cell>
          <cell r="M2998">
            <v>0</v>
          </cell>
          <cell r="N2998">
            <v>0</v>
          </cell>
          <cell r="O2998" t="str">
            <v>Cargar+retirar sobrante y equipo</v>
          </cell>
          <cell r="S2998">
            <v>0</v>
          </cell>
          <cell r="V2998">
            <v>0</v>
          </cell>
        </row>
        <row r="2999">
          <cell r="E2999" t="str">
            <v/>
          </cell>
          <cell r="F2999" t="str">
            <v/>
          </cell>
          <cell r="G2999">
            <v>0</v>
          </cell>
          <cell r="H2999">
            <v>0</v>
          </cell>
          <cell r="I2999">
            <v>0</v>
          </cell>
          <cell r="J2999">
            <v>0</v>
          </cell>
          <cell r="M2999">
            <v>0</v>
          </cell>
          <cell r="N2999">
            <v>0</v>
          </cell>
          <cell r="O2999" t="str">
            <v>Asear área</v>
          </cell>
          <cell r="S2999">
            <v>0</v>
          </cell>
          <cell r="V2999">
            <v>0</v>
          </cell>
        </row>
        <row r="3000">
          <cell r="E3000" t="str">
            <v/>
          </cell>
          <cell r="F3000" t="str">
            <v/>
          </cell>
          <cell r="G3000">
            <v>0</v>
          </cell>
          <cell r="H3000">
            <v>0</v>
          </cell>
          <cell r="I3000">
            <v>0</v>
          </cell>
          <cell r="J3000">
            <v>0</v>
          </cell>
          <cell r="N3000">
            <v>0</v>
          </cell>
          <cell r="S3000">
            <v>0</v>
          </cell>
          <cell r="V3000">
            <v>0</v>
          </cell>
        </row>
        <row r="3001">
          <cell r="E3001" t="str">
            <v/>
          </cell>
          <cell r="F3001" t="str">
            <v/>
          </cell>
          <cell r="G3001">
            <v>0</v>
          </cell>
          <cell r="H3001">
            <v>0</v>
          </cell>
          <cell r="I3001">
            <v>0</v>
          </cell>
          <cell r="J3001">
            <v>0</v>
          </cell>
          <cell r="N3001">
            <v>0</v>
          </cell>
          <cell r="S3001">
            <v>0</v>
          </cell>
          <cell r="V3001">
            <v>0</v>
          </cell>
        </row>
        <row r="3002">
          <cell r="E3002" t="str">
            <v/>
          </cell>
          <cell r="F3002">
            <v>0</v>
          </cell>
          <cell r="G3002">
            <v>0</v>
          </cell>
          <cell r="H3002">
            <v>0</v>
          </cell>
          <cell r="I3002">
            <v>0</v>
          </cell>
          <cell r="J3002">
            <v>0</v>
          </cell>
          <cell r="N3002">
            <v>0</v>
          </cell>
          <cell r="S3002">
            <v>0</v>
          </cell>
          <cell r="V3002">
            <v>0</v>
          </cell>
        </row>
        <row r="3003">
          <cell r="E3003" t="str">
            <v/>
          </cell>
          <cell r="F3003">
            <v>0</v>
          </cell>
          <cell r="G3003">
            <v>0</v>
          </cell>
          <cell r="H3003">
            <v>0</v>
          </cell>
          <cell r="I3003">
            <v>0</v>
          </cell>
          <cell r="J3003">
            <v>0</v>
          </cell>
          <cell r="N3003">
            <v>0</v>
          </cell>
          <cell r="S3003">
            <v>0</v>
          </cell>
          <cell r="V3003">
            <v>0</v>
          </cell>
        </row>
        <row r="3004">
          <cell r="E3004" t="str">
            <v/>
          </cell>
          <cell r="F3004">
            <v>0</v>
          </cell>
          <cell r="G3004">
            <v>0</v>
          </cell>
          <cell r="H3004">
            <v>0</v>
          </cell>
          <cell r="I3004">
            <v>0</v>
          </cell>
          <cell r="J3004">
            <v>0</v>
          </cell>
          <cell r="N3004">
            <v>0</v>
          </cell>
          <cell r="S3004">
            <v>0</v>
          </cell>
          <cell r="V3004">
            <v>0</v>
          </cell>
        </row>
        <row r="3005">
          <cell r="E3005" t="str">
            <v/>
          </cell>
          <cell r="F3005">
            <v>0</v>
          </cell>
          <cell r="G3005">
            <v>0</v>
          </cell>
          <cell r="H3005">
            <v>0</v>
          </cell>
          <cell r="I3005">
            <v>0</v>
          </cell>
          <cell r="J3005">
            <v>0</v>
          </cell>
          <cell r="N3005">
            <v>0</v>
          </cell>
          <cell r="S3005">
            <v>0</v>
          </cell>
          <cell r="V3005">
            <v>0</v>
          </cell>
        </row>
        <row r="3006">
          <cell r="E3006" t="str">
            <v/>
          </cell>
          <cell r="F3006">
            <v>0</v>
          </cell>
          <cell r="G3006">
            <v>0</v>
          </cell>
          <cell r="H3006">
            <v>0</v>
          </cell>
          <cell r="I3006">
            <v>0</v>
          </cell>
          <cell r="J3006">
            <v>0</v>
          </cell>
          <cell r="N3006">
            <v>0</v>
          </cell>
          <cell r="S3006">
            <v>0</v>
          </cell>
          <cell r="V3006">
            <v>0</v>
          </cell>
        </row>
        <row r="3007">
          <cell r="E3007">
            <v>0</v>
          </cell>
          <cell r="I3007">
            <v>0</v>
          </cell>
          <cell r="J3007">
            <v>0</v>
          </cell>
          <cell r="O3007" t="str">
            <v>Con estos hombres se hace</v>
          </cell>
          <cell r="P3007" t="str">
            <v>DD Oficial</v>
          </cell>
          <cell r="Q3007" t="str">
            <v>DD Ayudante</v>
          </cell>
          <cell r="R3007" t="str">
            <v>DD Operarios</v>
          </cell>
          <cell r="S3007" t="str">
            <v>REND.TAREA 0 / Jnl</v>
          </cell>
          <cell r="T3007" t="str">
            <v>Para un Total de</v>
          </cell>
          <cell r="U3007" t="str">
            <v>La actividad Dura</v>
          </cell>
          <cell r="V3007">
            <v>0</v>
          </cell>
        </row>
        <row r="3008">
          <cell r="B3008" t="str">
            <v>a-2,36</v>
          </cell>
          <cell r="D3008">
            <v>0</v>
          </cell>
          <cell r="E3008">
            <v>0</v>
          </cell>
          <cell r="F3008">
            <v>0</v>
          </cell>
          <cell r="G3008">
            <v>0</v>
          </cell>
          <cell r="H3008">
            <v>0</v>
          </cell>
          <cell r="I3008">
            <v>0</v>
          </cell>
          <cell r="J3008">
            <v>0</v>
          </cell>
          <cell r="K3008">
            <v>1</v>
          </cell>
          <cell r="L3008">
            <v>0</v>
          </cell>
          <cell r="O3008" t="b">
            <v>0</v>
          </cell>
          <cell r="P3008">
            <v>0</v>
          </cell>
          <cell r="Q3008">
            <v>0</v>
          </cell>
          <cell r="R3008">
            <v>0</v>
          </cell>
          <cell r="S3008">
            <v>0</v>
          </cell>
          <cell r="T3008">
            <v>0</v>
          </cell>
          <cell r="U3008" t="e">
            <v>#DIV/0!</v>
          </cell>
          <cell r="V3008">
            <v>0</v>
          </cell>
          <cell r="W3008">
            <v>0</v>
          </cell>
          <cell r="X3008">
            <v>0</v>
          </cell>
          <cell r="Y3008">
            <v>0</v>
          </cell>
          <cell r="Z3008">
            <v>0</v>
          </cell>
          <cell r="AA3008">
            <v>0</v>
          </cell>
          <cell r="AB3008">
            <v>1</v>
          </cell>
        </row>
        <row r="3009">
          <cell r="B3009">
            <v>202.4</v>
          </cell>
          <cell r="D3009">
            <v>0.25</v>
          </cell>
          <cell r="E3009" t="str">
            <v>Perfil HEA 150 * 6 M</v>
          </cell>
          <cell r="F3009" t="str">
            <v>ml</v>
          </cell>
          <cell r="G3009">
            <v>0</v>
          </cell>
          <cell r="H3009">
            <v>134607.06566416039</v>
          </cell>
          <cell r="I3009">
            <v>0</v>
          </cell>
          <cell r="J3009">
            <v>0</v>
          </cell>
          <cell r="N3009">
            <v>0</v>
          </cell>
          <cell r="O3009" t="str">
            <v>Figurar y amarrar hierro</v>
          </cell>
          <cell r="S3009">
            <v>0</v>
          </cell>
          <cell r="T3009" t="str">
            <v>Jnl hombre</v>
          </cell>
          <cell r="U3009" t="str">
            <v>Dias</v>
          </cell>
          <cell r="V3009">
            <v>0</v>
          </cell>
        </row>
        <row r="3010">
          <cell r="B3010">
            <v>200.8</v>
          </cell>
          <cell r="D3010">
            <v>0.3</v>
          </cell>
          <cell r="E3010" t="str">
            <v>Angulo 1 1/2* 1 1/2" *3/16"</v>
          </cell>
          <cell r="F3010" t="str">
            <v>ml</v>
          </cell>
          <cell r="G3010">
            <v>0</v>
          </cell>
          <cell r="H3010">
            <v>9773.4391976035786</v>
          </cell>
          <cell r="I3010">
            <v>0</v>
          </cell>
          <cell r="J3010">
            <v>0</v>
          </cell>
          <cell r="N3010">
            <v>0</v>
          </cell>
          <cell r="O3010" t="str">
            <v>Encofrar</v>
          </cell>
          <cell r="S3010">
            <v>0</v>
          </cell>
          <cell r="V3010">
            <v>0</v>
          </cell>
        </row>
        <row r="3011">
          <cell r="B3011">
            <v>201.1</v>
          </cell>
          <cell r="C3011">
            <v>1</v>
          </cell>
          <cell r="E3011" t="str">
            <v>Soldadura E-60XX</v>
          </cell>
          <cell r="F3011" t="str">
            <v>Kg</v>
          </cell>
          <cell r="G3011">
            <v>0</v>
          </cell>
          <cell r="H3011">
            <v>5974.0130004894381</v>
          </cell>
          <cell r="I3011">
            <v>0</v>
          </cell>
          <cell r="J3011">
            <v>0</v>
          </cell>
          <cell r="N3011">
            <v>0</v>
          </cell>
          <cell r="O3011" t="str">
            <v>Fundir</v>
          </cell>
          <cell r="S3011">
            <v>0</v>
          </cell>
          <cell r="V3011">
            <v>0</v>
          </cell>
        </row>
        <row r="3012">
          <cell r="B3012">
            <v>104.5</v>
          </cell>
          <cell r="C3012">
            <v>0.5</v>
          </cell>
          <cell r="E3012" t="str">
            <v>Thiner</v>
          </cell>
          <cell r="F3012" t="str">
            <v>Botella</v>
          </cell>
          <cell r="G3012">
            <v>0</v>
          </cell>
          <cell r="H3012">
            <v>3500</v>
          </cell>
          <cell r="I3012">
            <v>0</v>
          </cell>
          <cell r="J3012">
            <v>0</v>
          </cell>
          <cell r="N3012">
            <v>0</v>
          </cell>
          <cell r="S3012">
            <v>0</v>
          </cell>
          <cell r="V3012">
            <v>0</v>
          </cell>
        </row>
        <row r="3013">
          <cell r="B3013">
            <v>103.4</v>
          </cell>
          <cell r="C3013">
            <v>0.3</v>
          </cell>
          <cell r="E3013" t="str">
            <v>Pintura anticorrosiva</v>
          </cell>
          <cell r="F3013" t="str">
            <v>GALON</v>
          </cell>
          <cell r="G3013">
            <v>0</v>
          </cell>
          <cell r="H3013">
            <v>28000</v>
          </cell>
          <cell r="I3013">
            <v>0</v>
          </cell>
          <cell r="J3013">
            <v>0</v>
          </cell>
          <cell r="N3013">
            <v>0</v>
          </cell>
          <cell r="S3013">
            <v>0</v>
          </cell>
          <cell r="V3013">
            <v>0</v>
          </cell>
        </row>
        <row r="3014">
          <cell r="B3014">
            <v>201.3</v>
          </cell>
          <cell r="C3014">
            <v>16</v>
          </cell>
          <cell r="E3014" t="str">
            <v>Anclaje con chazo ancla cuña 3/8"</v>
          </cell>
          <cell r="F3014" t="str">
            <v>Un</v>
          </cell>
          <cell r="G3014">
            <v>0</v>
          </cell>
          <cell r="H3014">
            <v>4500</v>
          </cell>
          <cell r="I3014">
            <v>0</v>
          </cell>
          <cell r="J3014">
            <v>0</v>
          </cell>
          <cell r="N3014">
            <v>0</v>
          </cell>
          <cell r="P3014">
            <v>0</v>
          </cell>
          <cell r="S3014">
            <v>0</v>
          </cell>
          <cell r="V3014">
            <v>0</v>
          </cell>
        </row>
        <row r="3015">
          <cell r="E3015" t="str">
            <v/>
          </cell>
          <cell r="F3015" t="str">
            <v/>
          </cell>
          <cell r="G3015">
            <v>0</v>
          </cell>
          <cell r="H3015">
            <v>0</v>
          </cell>
          <cell r="I3015">
            <v>0</v>
          </cell>
          <cell r="J3015">
            <v>0</v>
          </cell>
          <cell r="N3015">
            <v>0</v>
          </cell>
          <cell r="O3015" t="str">
            <v>Proteger área</v>
          </cell>
          <cell r="S3015">
            <v>0</v>
          </cell>
          <cell r="V3015">
            <v>0</v>
          </cell>
        </row>
        <row r="3016">
          <cell r="E3016" t="str">
            <v/>
          </cell>
          <cell r="F3016" t="str">
            <v/>
          </cell>
          <cell r="G3016">
            <v>0</v>
          </cell>
          <cell r="H3016">
            <v>0</v>
          </cell>
          <cell r="I3016">
            <v>0</v>
          </cell>
          <cell r="J3016">
            <v>0</v>
          </cell>
          <cell r="N3016">
            <v>0</v>
          </cell>
          <cell r="O3016" t="str">
            <v>Replantear</v>
          </cell>
          <cell r="S3016">
            <v>0</v>
          </cell>
          <cell r="V3016">
            <v>0</v>
          </cell>
        </row>
        <row r="3017">
          <cell r="B3017">
            <v>201.5</v>
          </cell>
          <cell r="C3017">
            <v>1</v>
          </cell>
          <cell r="E3017" t="str">
            <v>Cuadrilla de ornamentacion</v>
          </cell>
          <cell r="F3017" t="str">
            <v>m2</v>
          </cell>
          <cell r="G3017">
            <v>0</v>
          </cell>
          <cell r="H3017">
            <v>109300</v>
          </cell>
          <cell r="I3017">
            <v>0</v>
          </cell>
          <cell r="J3017">
            <v>0</v>
          </cell>
          <cell r="M3017">
            <v>0</v>
          </cell>
          <cell r="N3017">
            <v>0</v>
          </cell>
          <cell r="O3017" t="str">
            <v>Trasportar equipo, mats</v>
          </cell>
          <cell r="S3017">
            <v>0</v>
          </cell>
          <cell r="V3017">
            <v>0</v>
          </cell>
        </row>
        <row r="3018">
          <cell r="E3018" t="str">
            <v/>
          </cell>
          <cell r="F3018" t="str">
            <v/>
          </cell>
          <cell r="G3018">
            <v>0</v>
          </cell>
          <cell r="H3018">
            <v>0</v>
          </cell>
          <cell r="I3018">
            <v>0</v>
          </cell>
          <cell r="J3018">
            <v>0</v>
          </cell>
          <cell r="M3018">
            <v>0</v>
          </cell>
          <cell r="N3018">
            <v>0</v>
          </cell>
          <cell r="O3018" t="str">
            <v>Armar andamio</v>
          </cell>
          <cell r="S3018">
            <v>0</v>
          </cell>
          <cell r="V3018">
            <v>0</v>
          </cell>
        </row>
        <row r="3019">
          <cell r="E3019" t="str">
            <v/>
          </cell>
          <cell r="F3019" t="str">
            <v/>
          </cell>
          <cell r="G3019">
            <v>0</v>
          </cell>
          <cell r="H3019">
            <v>0</v>
          </cell>
          <cell r="I3019">
            <v>0</v>
          </cell>
          <cell r="J3019">
            <v>0</v>
          </cell>
          <cell r="M3019">
            <v>0</v>
          </cell>
          <cell r="N3019">
            <v>0</v>
          </cell>
          <cell r="O3019" t="str">
            <v>Obra previa adic.</v>
          </cell>
          <cell r="S3019">
            <v>0</v>
          </cell>
          <cell r="V3019">
            <v>0</v>
          </cell>
        </row>
        <row r="3020">
          <cell r="E3020" t="str">
            <v/>
          </cell>
          <cell r="F3020" t="str">
            <v/>
          </cell>
          <cell r="G3020">
            <v>0</v>
          </cell>
          <cell r="H3020">
            <v>0</v>
          </cell>
          <cell r="I3020">
            <v>0</v>
          </cell>
          <cell r="J3020">
            <v>0</v>
          </cell>
          <cell r="M3020">
            <v>0</v>
          </cell>
          <cell r="N3020">
            <v>0</v>
          </cell>
          <cell r="O3020" t="str">
            <v>Mezclar</v>
          </cell>
          <cell r="S3020">
            <v>0</v>
          </cell>
          <cell r="V3020">
            <v>0</v>
          </cell>
        </row>
        <row r="3021">
          <cell r="E3021" t="str">
            <v/>
          </cell>
          <cell r="F3021" t="str">
            <v/>
          </cell>
          <cell r="G3021">
            <v>0</v>
          </cell>
          <cell r="H3021">
            <v>0</v>
          </cell>
          <cell r="I3021">
            <v>0</v>
          </cell>
          <cell r="J3021">
            <v>0</v>
          </cell>
          <cell r="M3021">
            <v>0</v>
          </cell>
          <cell r="N3021">
            <v>0</v>
          </cell>
          <cell r="O3021" t="str">
            <v>Desencofrar</v>
          </cell>
          <cell r="S3021">
            <v>0</v>
          </cell>
          <cell r="V3021">
            <v>0</v>
          </cell>
        </row>
        <row r="3022">
          <cell r="E3022" t="str">
            <v/>
          </cell>
          <cell r="F3022" t="str">
            <v/>
          </cell>
          <cell r="G3022">
            <v>0</v>
          </cell>
          <cell r="H3022">
            <v>0</v>
          </cell>
          <cell r="I3022">
            <v>0</v>
          </cell>
          <cell r="J3022">
            <v>0</v>
          </cell>
          <cell r="M3022">
            <v>0</v>
          </cell>
          <cell r="N3022">
            <v>0</v>
          </cell>
          <cell r="O3022" t="str">
            <v>Curar</v>
          </cell>
          <cell r="S3022">
            <v>0</v>
          </cell>
          <cell r="V3022">
            <v>0</v>
          </cell>
        </row>
        <row r="3023">
          <cell r="B3023">
            <v>1.4</v>
          </cell>
          <cell r="C3023">
            <v>1</v>
          </cell>
          <cell r="E3023" t="str">
            <v>APU Equipo y herramienta de taller</v>
          </cell>
          <cell r="F3023" t="str">
            <v>Hr</v>
          </cell>
          <cell r="G3023">
            <v>0</v>
          </cell>
          <cell r="H3023">
            <v>65145</v>
          </cell>
          <cell r="I3023">
            <v>0</v>
          </cell>
          <cell r="J3023">
            <v>0</v>
          </cell>
          <cell r="M3023">
            <v>0</v>
          </cell>
          <cell r="N3023">
            <v>0</v>
          </cell>
          <cell r="O3023" t="str">
            <v>Desarmar andamio</v>
          </cell>
          <cell r="S3023">
            <v>0</v>
          </cell>
          <cell r="V3023">
            <v>0</v>
          </cell>
        </row>
        <row r="3024">
          <cell r="E3024" t="str">
            <v/>
          </cell>
          <cell r="F3024" t="str">
            <v/>
          </cell>
          <cell r="G3024">
            <v>0</v>
          </cell>
          <cell r="H3024">
            <v>0</v>
          </cell>
          <cell r="I3024">
            <v>0</v>
          </cell>
          <cell r="J3024">
            <v>0</v>
          </cell>
          <cell r="M3024">
            <v>0</v>
          </cell>
          <cell r="N3024">
            <v>0</v>
          </cell>
          <cell r="O3024" t="str">
            <v xml:space="preserve">Regresar </v>
          </cell>
          <cell r="S3024">
            <v>0</v>
          </cell>
          <cell r="V3024">
            <v>0</v>
          </cell>
        </row>
        <row r="3025">
          <cell r="E3025" t="str">
            <v/>
          </cell>
          <cell r="F3025" t="str">
            <v/>
          </cell>
          <cell r="G3025">
            <v>0</v>
          </cell>
          <cell r="H3025">
            <v>0</v>
          </cell>
          <cell r="I3025">
            <v>0</v>
          </cell>
          <cell r="J3025">
            <v>0</v>
          </cell>
          <cell r="M3025">
            <v>0</v>
          </cell>
          <cell r="N3025">
            <v>0</v>
          </cell>
          <cell r="O3025" t="str">
            <v>Cargar+retirar sobrante y equipo</v>
          </cell>
          <cell r="S3025">
            <v>0</v>
          </cell>
          <cell r="V3025">
            <v>0</v>
          </cell>
        </row>
        <row r="3026">
          <cell r="E3026" t="str">
            <v/>
          </cell>
          <cell r="F3026" t="str">
            <v/>
          </cell>
          <cell r="G3026">
            <v>0</v>
          </cell>
          <cell r="H3026">
            <v>0</v>
          </cell>
          <cell r="I3026">
            <v>0</v>
          </cell>
          <cell r="J3026">
            <v>0</v>
          </cell>
          <cell r="M3026">
            <v>0</v>
          </cell>
          <cell r="N3026">
            <v>0</v>
          </cell>
          <cell r="O3026" t="str">
            <v>Asear área</v>
          </cell>
          <cell r="S3026">
            <v>0</v>
          </cell>
          <cell r="V3026">
            <v>0</v>
          </cell>
        </row>
        <row r="3027">
          <cell r="E3027" t="str">
            <v/>
          </cell>
          <cell r="F3027" t="str">
            <v/>
          </cell>
          <cell r="G3027">
            <v>0</v>
          </cell>
          <cell r="H3027">
            <v>0</v>
          </cell>
          <cell r="I3027">
            <v>0</v>
          </cell>
          <cell r="J3027">
            <v>0</v>
          </cell>
          <cell r="N3027">
            <v>0</v>
          </cell>
          <cell r="S3027">
            <v>0</v>
          </cell>
          <cell r="V3027">
            <v>0</v>
          </cell>
        </row>
        <row r="3028">
          <cell r="E3028" t="str">
            <v/>
          </cell>
          <cell r="F3028" t="str">
            <v/>
          </cell>
          <cell r="G3028">
            <v>0</v>
          </cell>
          <cell r="H3028">
            <v>0</v>
          </cell>
          <cell r="I3028">
            <v>0</v>
          </cell>
          <cell r="J3028">
            <v>0</v>
          </cell>
          <cell r="N3028">
            <v>0</v>
          </cell>
          <cell r="S3028">
            <v>0</v>
          </cell>
          <cell r="V3028">
            <v>0</v>
          </cell>
        </row>
        <row r="3029">
          <cell r="E3029" t="str">
            <v/>
          </cell>
          <cell r="F3029">
            <v>0</v>
          </cell>
          <cell r="G3029">
            <v>0</v>
          </cell>
          <cell r="H3029">
            <v>0</v>
          </cell>
          <cell r="I3029">
            <v>0</v>
          </cell>
          <cell r="J3029">
            <v>0</v>
          </cell>
          <cell r="N3029">
            <v>0</v>
          </cell>
          <cell r="S3029">
            <v>0</v>
          </cell>
          <cell r="V3029">
            <v>0</v>
          </cell>
        </row>
        <row r="3030">
          <cell r="E3030" t="str">
            <v/>
          </cell>
          <cell r="F3030">
            <v>0</v>
          </cell>
          <cell r="G3030">
            <v>0</v>
          </cell>
          <cell r="H3030">
            <v>0</v>
          </cell>
          <cell r="I3030">
            <v>0</v>
          </cell>
          <cell r="J3030">
            <v>0</v>
          </cell>
          <cell r="N3030">
            <v>0</v>
          </cell>
          <cell r="S3030">
            <v>0</v>
          </cell>
          <cell r="V3030">
            <v>0</v>
          </cell>
        </row>
        <row r="3031">
          <cell r="E3031" t="str">
            <v/>
          </cell>
          <cell r="F3031">
            <v>0</v>
          </cell>
          <cell r="G3031">
            <v>0</v>
          </cell>
          <cell r="H3031">
            <v>0</v>
          </cell>
          <cell r="I3031">
            <v>0</v>
          </cell>
          <cell r="J3031">
            <v>0</v>
          </cell>
          <cell r="N3031">
            <v>0</v>
          </cell>
          <cell r="S3031">
            <v>0</v>
          </cell>
          <cell r="V3031">
            <v>0</v>
          </cell>
        </row>
        <row r="3032">
          <cell r="E3032" t="str">
            <v/>
          </cell>
          <cell r="F3032">
            <v>0</v>
          </cell>
          <cell r="G3032">
            <v>0</v>
          </cell>
          <cell r="H3032">
            <v>0</v>
          </cell>
          <cell r="I3032">
            <v>0</v>
          </cell>
          <cell r="J3032">
            <v>0</v>
          </cell>
          <cell r="N3032">
            <v>0</v>
          </cell>
          <cell r="S3032">
            <v>0</v>
          </cell>
          <cell r="V3032">
            <v>0</v>
          </cell>
        </row>
        <row r="3033">
          <cell r="E3033" t="str">
            <v/>
          </cell>
          <cell r="F3033">
            <v>0</v>
          </cell>
          <cell r="G3033">
            <v>0</v>
          </cell>
          <cell r="H3033">
            <v>0</v>
          </cell>
          <cell r="I3033">
            <v>0</v>
          </cell>
          <cell r="J3033">
            <v>0</v>
          </cell>
          <cell r="N3033">
            <v>0</v>
          </cell>
          <cell r="S3033">
            <v>0</v>
          </cell>
          <cell r="V3033">
            <v>0</v>
          </cell>
        </row>
        <row r="3034">
          <cell r="E3034">
            <v>0</v>
          </cell>
          <cell r="I3034">
            <v>0</v>
          </cell>
          <cell r="J3034">
            <v>0</v>
          </cell>
          <cell r="O3034" t="str">
            <v>Con estos hombres se hace</v>
          </cell>
          <cell r="P3034" t="str">
            <v>DD Oficial</v>
          </cell>
          <cell r="Q3034" t="str">
            <v>DD Ayudante</v>
          </cell>
          <cell r="R3034" t="str">
            <v>DD Operarios</v>
          </cell>
          <cell r="S3034" t="str">
            <v>REND.TAREA m2 / Jnl</v>
          </cell>
          <cell r="T3034" t="str">
            <v>Para un Total de</v>
          </cell>
          <cell r="U3034" t="str">
            <v>La actividad Dura</v>
          </cell>
          <cell r="V3034">
            <v>0</v>
          </cell>
        </row>
        <row r="3035">
          <cell r="B3035" t="str">
            <v>a-2,34</v>
          </cell>
          <cell r="D3035">
            <v>118.6</v>
          </cell>
          <cell r="E3035" t="str">
            <v>Plafón para nube acústica. Madera Triplex con Enchape en Fórmica LAMITEC Alpi Claro Ref. 1799. Ver plano AD-P2-02. (DAC-06) sin estructura metálica</v>
          </cell>
          <cell r="F3035" t="str">
            <v>m2</v>
          </cell>
          <cell r="G3035">
            <v>118.6</v>
          </cell>
          <cell r="H3035">
            <v>182210</v>
          </cell>
          <cell r="I3035">
            <v>21610106</v>
          </cell>
          <cell r="J3035">
            <v>3.0819014353886513E-2</v>
          </cell>
          <cell r="K3035">
            <v>1</v>
          </cell>
          <cell r="L3035">
            <v>182210</v>
          </cell>
          <cell r="O3035" t="b">
            <v>0</v>
          </cell>
          <cell r="P3035">
            <v>0</v>
          </cell>
          <cell r="Q3035">
            <v>0</v>
          </cell>
          <cell r="R3035">
            <v>0</v>
          </cell>
          <cell r="S3035">
            <v>0</v>
          </cell>
          <cell r="T3035">
            <v>0</v>
          </cell>
          <cell r="U3035" t="e">
            <v>#DIV/0!</v>
          </cell>
          <cell r="V3035">
            <v>0</v>
          </cell>
          <cell r="W3035">
            <v>92711.916151572164</v>
          </cell>
          <cell r="X3035">
            <v>40787.5</v>
          </cell>
          <cell r="Y3035">
            <v>48715</v>
          </cell>
          <cell r="Z3035">
            <v>0</v>
          </cell>
          <cell r="AA3035">
            <v>0</v>
          </cell>
          <cell r="AB3035">
            <v>1</v>
          </cell>
        </row>
        <row r="3036">
          <cell r="B3036">
            <v>104.7</v>
          </cell>
          <cell r="D3036">
            <v>0.36952432141897346</v>
          </cell>
          <cell r="E3036" t="str">
            <v>Triplex 18mm</v>
          </cell>
          <cell r="F3036" t="str">
            <v>lamina</v>
          </cell>
          <cell r="G3036">
            <v>0.36952432141897346</v>
          </cell>
          <cell r="H3036">
            <v>117700</v>
          </cell>
          <cell r="I3036">
            <v>43493.012631013175</v>
          </cell>
          <cell r="J3036">
            <v>6.202708031922483E-5</v>
          </cell>
          <cell r="N3036">
            <v>43.825584520290249</v>
          </cell>
          <cell r="O3036" t="str">
            <v>Figurar y amarrar hierro</v>
          </cell>
          <cell r="S3036">
            <v>0</v>
          </cell>
          <cell r="T3036" t="str">
            <v>Jnl hombre</v>
          </cell>
          <cell r="U3036" t="str">
            <v>Dias</v>
          </cell>
          <cell r="V3036">
            <v>7.356411725860065E-3</v>
          </cell>
        </row>
        <row r="3037">
          <cell r="B3037">
            <v>101.8</v>
          </cell>
          <cell r="D3037">
            <v>0.36952432141897346</v>
          </cell>
          <cell r="E3037" t="str">
            <v>Formica ref 1799</v>
          </cell>
          <cell r="F3037" t="str">
            <v>lamina</v>
          </cell>
          <cell r="G3037">
            <v>0.36952432141897346</v>
          </cell>
          <cell r="H3037">
            <v>90600</v>
          </cell>
          <cell r="I3037">
            <v>33478.903520558997</v>
          </cell>
          <cell r="J3037">
            <v>4.7745569047763552E-5</v>
          </cell>
          <cell r="N3037">
            <v>43.825584520290249</v>
          </cell>
          <cell r="O3037" t="str">
            <v>Encofrar</v>
          </cell>
          <cell r="S3037">
            <v>0</v>
          </cell>
          <cell r="V3037">
            <v>5.6626244890647564E-3</v>
          </cell>
        </row>
        <row r="3038">
          <cell r="B3038">
            <v>103.1</v>
          </cell>
          <cell r="D3038">
            <v>0.3</v>
          </cell>
          <cell r="E3038" t="str">
            <v>Pegante PL 285</v>
          </cell>
          <cell r="F3038" t="str">
            <v>gl</v>
          </cell>
          <cell r="G3038">
            <v>0.3</v>
          </cell>
          <cell r="H3038">
            <v>35800</v>
          </cell>
          <cell r="I3038">
            <v>10740</v>
          </cell>
          <cell r="J3038">
            <v>1.5316732558403051E-5</v>
          </cell>
          <cell r="N3038">
            <v>35.58</v>
          </cell>
          <cell r="O3038" t="str">
            <v>Fundir</v>
          </cell>
          <cell r="S3038">
            <v>0</v>
          </cell>
          <cell r="V3038">
            <v>1.816564481426602E-3</v>
          </cell>
        </row>
        <row r="3039">
          <cell r="E3039" t="str">
            <v/>
          </cell>
          <cell r="F3039" t="str">
            <v/>
          </cell>
          <cell r="G3039">
            <v>0</v>
          </cell>
          <cell r="H3039">
            <v>0</v>
          </cell>
          <cell r="I3039">
            <v>0</v>
          </cell>
          <cell r="J3039">
            <v>0</v>
          </cell>
          <cell r="N3039">
            <v>0</v>
          </cell>
          <cell r="S3039">
            <v>0</v>
          </cell>
          <cell r="V3039">
            <v>0</v>
          </cell>
        </row>
        <row r="3040">
          <cell r="B3040">
            <v>104.5</v>
          </cell>
          <cell r="D3040">
            <v>0.2</v>
          </cell>
          <cell r="E3040" t="str">
            <v>Thiner</v>
          </cell>
          <cell r="F3040" t="str">
            <v>Botella</v>
          </cell>
          <cell r="G3040">
            <v>0.2</v>
          </cell>
          <cell r="H3040">
            <v>3500</v>
          </cell>
          <cell r="I3040">
            <v>700</v>
          </cell>
          <cell r="J3040">
            <v>9.9829728034284327E-7</v>
          </cell>
          <cell r="N3040">
            <v>23.72</v>
          </cell>
          <cell r="S3040">
            <v>0</v>
          </cell>
          <cell r="V3040">
            <v>1.1839805744866121E-4</v>
          </cell>
        </row>
        <row r="3041">
          <cell r="B3041">
            <v>101.2</v>
          </cell>
          <cell r="D3041">
            <v>0.2</v>
          </cell>
          <cell r="E3041" t="str">
            <v>Estopa</v>
          </cell>
          <cell r="F3041" t="str">
            <v>Kilo</v>
          </cell>
          <cell r="G3041">
            <v>0.2</v>
          </cell>
          <cell r="H3041">
            <v>1500</v>
          </cell>
          <cell r="I3041">
            <v>300</v>
          </cell>
          <cell r="J3041">
            <v>4.2784169157550425E-7</v>
          </cell>
          <cell r="N3041">
            <v>23.72</v>
          </cell>
          <cell r="P3041">
            <v>0</v>
          </cell>
          <cell r="S3041">
            <v>0</v>
          </cell>
          <cell r="V3041">
            <v>5.0742024620854803E-5</v>
          </cell>
        </row>
        <row r="3042">
          <cell r="B3042">
            <v>100.2</v>
          </cell>
          <cell r="D3042">
            <v>1</v>
          </cell>
          <cell r="E3042" t="str">
            <v>Anclajes de expansion</v>
          </cell>
          <cell r="F3042" t="str">
            <v>GLOBAL</v>
          </cell>
          <cell r="G3042">
            <v>1</v>
          </cell>
          <cell r="H3042">
            <v>4000</v>
          </cell>
          <cell r="I3042">
            <v>4000</v>
          </cell>
          <cell r="J3042">
            <v>5.7045558876733905E-6</v>
          </cell>
          <cell r="N3042">
            <v>118.6</v>
          </cell>
          <cell r="O3042" t="str">
            <v>Proteger área</v>
          </cell>
          <cell r="S3042">
            <v>0</v>
          </cell>
          <cell r="V3042">
            <v>6.7656032827806412E-4</v>
          </cell>
        </row>
        <row r="3043">
          <cell r="D3043">
            <v>1</v>
          </cell>
          <cell r="E3043" t="str">
            <v/>
          </cell>
          <cell r="F3043" t="str">
            <v/>
          </cell>
          <cell r="G3043">
            <v>1</v>
          </cell>
          <cell r="H3043">
            <v>0</v>
          </cell>
          <cell r="I3043">
            <v>0</v>
          </cell>
          <cell r="J3043">
            <v>0</v>
          </cell>
          <cell r="N3043">
            <v>118.6</v>
          </cell>
          <cell r="O3043" t="str">
            <v>Replantear</v>
          </cell>
          <cell r="S3043">
            <v>0</v>
          </cell>
          <cell r="V3043">
            <v>0</v>
          </cell>
        </row>
        <row r="3044">
          <cell r="B3044">
            <v>100.9</v>
          </cell>
          <cell r="D3044">
            <v>1</v>
          </cell>
          <cell r="E3044" t="str">
            <v>Cuelgas en guaya de acero</v>
          </cell>
          <cell r="F3044" t="str">
            <v>GLOBAL</v>
          </cell>
          <cell r="G3044">
            <v>1</v>
          </cell>
          <cell r="H3044">
            <v>8000</v>
          </cell>
          <cell r="I3044">
            <v>8000</v>
          </cell>
          <cell r="J3044">
            <v>1.1409111775346781E-5</v>
          </cell>
          <cell r="M3044" t="str">
            <v>1  m2/GLOBAL</v>
          </cell>
          <cell r="N3044">
            <v>118.6</v>
          </cell>
          <cell r="O3044" t="str">
            <v>Trasportar equipo, mats</v>
          </cell>
          <cell r="S3044">
            <v>0</v>
          </cell>
          <cell r="V3044">
            <v>1.3531206565561282E-3</v>
          </cell>
        </row>
        <row r="3045">
          <cell r="B3045">
            <v>103.4</v>
          </cell>
          <cell r="D3045">
            <v>0.2</v>
          </cell>
          <cell r="E3045" t="str">
            <v>Pintura anticorrosiva</v>
          </cell>
          <cell r="F3045" t="str">
            <v>GALON</v>
          </cell>
          <cell r="G3045">
            <v>0.2</v>
          </cell>
          <cell r="H3045">
            <v>28000</v>
          </cell>
          <cell r="I3045">
            <v>5600</v>
          </cell>
          <cell r="J3045">
            <v>7.9863782427427462E-6</v>
          </cell>
          <cell r="M3045" t="str">
            <v>5  m2/GALON</v>
          </cell>
          <cell r="N3045">
            <v>23.72</v>
          </cell>
          <cell r="O3045" t="str">
            <v>Armar andamio</v>
          </cell>
          <cell r="S3045">
            <v>0</v>
          </cell>
          <cell r="V3045">
            <v>9.471844595892897E-4</v>
          </cell>
        </row>
        <row r="3046">
          <cell r="B3046">
            <v>100.6</v>
          </cell>
          <cell r="D3046">
            <v>2</v>
          </cell>
          <cell r="E3046" t="str">
            <v>Carpinteros</v>
          </cell>
          <cell r="F3046" t="str">
            <v>hr</v>
          </cell>
          <cell r="G3046">
            <v>2</v>
          </cell>
          <cell r="H3046">
            <v>4375</v>
          </cell>
          <cell r="I3046">
            <v>8750</v>
          </cell>
          <cell r="J3046">
            <v>1.2478716004285541E-5</v>
          </cell>
          <cell r="M3046" t="str">
            <v>0,5  m2/hr</v>
          </cell>
          <cell r="N3046">
            <v>237.2</v>
          </cell>
          <cell r="O3046" t="str">
            <v>Obra previa adic.</v>
          </cell>
          <cell r="S3046">
            <v>0</v>
          </cell>
          <cell r="V3046">
            <v>1.4799757181082653E-3</v>
          </cell>
        </row>
        <row r="3047">
          <cell r="B3047">
            <v>100.3</v>
          </cell>
          <cell r="D3047">
            <v>2</v>
          </cell>
          <cell r="E3047" t="str">
            <v>Ayudantes avanzados</v>
          </cell>
          <cell r="F3047" t="str">
            <v>hr</v>
          </cell>
          <cell r="G3047">
            <v>2</v>
          </cell>
          <cell r="H3047">
            <v>2500</v>
          </cell>
          <cell r="I3047">
            <v>5000</v>
          </cell>
          <cell r="J3047">
            <v>7.1306948595917375E-6</v>
          </cell>
          <cell r="M3047" t="str">
            <v>0,5  m2/hr</v>
          </cell>
          <cell r="N3047">
            <v>237.2</v>
          </cell>
          <cell r="O3047" t="str">
            <v>Mezclar</v>
          </cell>
          <cell r="S3047">
            <v>0</v>
          </cell>
          <cell r="V3047">
            <v>8.4570041034758004E-4</v>
          </cell>
        </row>
        <row r="3048">
          <cell r="B3048">
            <v>102.5</v>
          </cell>
          <cell r="D3048">
            <v>1</v>
          </cell>
          <cell r="E3048" t="str">
            <v>Lijadores</v>
          </cell>
          <cell r="F3048" t="str">
            <v>hr</v>
          </cell>
          <cell r="G3048">
            <v>1</v>
          </cell>
          <cell r="H3048">
            <v>2500</v>
          </cell>
          <cell r="I3048">
            <v>2500</v>
          </cell>
          <cell r="J3048">
            <v>3.5653474297958687E-6</v>
          </cell>
          <cell r="M3048" t="str">
            <v>1  m2/hr</v>
          </cell>
          <cell r="N3048">
            <v>118.6</v>
          </cell>
          <cell r="O3048" t="str">
            <v>Desencofrar</v>
          </cell>
          <cell r="S3048">
            <v>0</v>
          </cell>
          <cell r="V3048">
            <v>4.2285020517379002E-4</v>
          </cell>
        </row>
        <row r="3049">
          <cell r="B3049">
            <v>102.2</v>
          </cell>
          <cell r="D3049">
            <v>2.5</v>
          </cell>
          <cell r="E3049" t="str">
            <v>Instaladores</v>
          </cell>
          <cell r="F3049" t="str">
            <v>hr</v>
          </cell>
          <cell r="G3049">
            <v>2.5</v>
          </cell>
          <cell r="H3049">
            <v>4375</v>
          </cell>
          <cell r="I3049">
            <v>10937.5</v>
          </cell>
          <cell r="J3049">
            <v>1.5598395005356927E-5</v>
          </cell>
          <cell r="M3049" t="str">
            <v>0,4  m2/hr</v>
          </cell>
          <cell r="N3049">
            <v>296.5</v>
          </cell>
          <cell r="O3049" t="str">
            <v>Curar</v>
          </cell>
          <cell r="S3049">
            <v>0</v>
          </cell>
          <cell r="V3049">
            <v>1.8499696476353314E-3</v>
          </cell>
        </row>
        <row r="3050">
          <cell r="B3050">
            <v>100.4</v>
          </cell>
          <cell r="D3050">
            <v>2.5</v>
          </cell>
          <cell r="E3050" t="str">
            <v>Ayudantes Instalación</v>
          </cell>
          <cell r="F3050" t="str">
            <v>hr</v>
          </cell>
          <cell r="G3050">
            <v>2.5</v>
          </cell>
          <cell r="H3050">
            <v>2500</v>
          </cell>
          <cell r="I3050">
            <v>6250</v>
          </cell>
          <cell r="J3050">
            <v>8.9133685744896721E-6</v>
          </cell>
          <cell r="M3050" t="str">
            <v>0,4  m2/hr</v>
          </cell>
          <cell r="N3050">
            <v>296.5</v>
          </cell>
          <cell r="O3050" t="str">
            <v>Desarmar andamio</v>
          </cell>
          <cell r="S3050">
            <v>0</v>
          </cell>
          <cell r="V3050">
            <v>1.0571255129344752E-3</v>
          </cell>
        </row>
        <row r="3051">
          <cell r="E3051" t="str">
            <v/>
          </cell>
          <cell r="F3051" t="str">
            <v/>
          </cell>
          <cell r="G3051">
            <v>0</v>
          </cell>
          <cell r="H3051">
            <v>0</v>
          </cell>
          <cell r="I3051">
            <v>0</v>
          </cell>
          <cell r="J3051">
            <v>0</v>
          </cell>
          <cell r="M3051">
            <v>0</v>
          </cell>
          <cell r="N3051">
            <v>0</v>
          </cell>
          <cell r="O3051" t="str">
            <v xml:space="preserve">Regresar </v>
          </cell>
          <cell r="S3051">
            <v>0</v>
          </cell>
          <cell r="V3051">
            <v>0</v>
          </cell>
        </row>
        <row r="3052">
          <cell r="B3052">
            <v>1.4</v>
          </cell>
          <cell r="D3052">
            <v>0.65185355744876816</v>
          </cell>
          <cell r="E3052" t="str">
            <v>APU Equipo y herramienta de taller</v>
          </cell>
          <cell r="F3052" t="str">
            <v>Hr</v>
          </cell>
          <cell r="G3052">
            <v>0.65185355744876816</v>
          </cell>
          <cell r="H3052">
            <v>65145</v>
          </cell>
          <cell r="I3052">
            <v>42465</v>
          </cell>
          <cell r="J3052">
            <v>6.0560991442512631E-5</v>
          </cell>
          <cell r="M3052" t="str">
            <v>1,53  m2/Hr</v>
          </cell>
          <cell r="N3052">
            <v>77.309831913423906</v>
          </cell>
          <cell r="O3052" t="str">
            <v>Cargar+retirar sobrante y equipo</v>
          </cell>
          <cell r="S3052">
            <v>0</v>
          </cell>
          <cell r="V3052">
            <v>7.1825335850819981E-3</v>
          </cell>
        </row>
        <row r="3053">
          <cell r="E3053" t="str">
            <v/>
          </cell>
          <cell r="F3053" t="str">
            <v/>
          </cell>
          <cell r="G3053">
            <v>0</v>
          </cell>
          <cell r="H3053">
            <v>0</v>
          </cell>
          <cell r="I3053">
            <v>0</v>
          </cell>
          <cell r="J3053">
            <v>0</v>
          </cell>
          <cell r="M3053">
            <v>0</v>
          </cell>
          <cell r="N3053">
            <v>0</v>
          </cell>
          <cell r="O3053" t="str">
            <v>Asear área</v>
          </cell>
          <cell r="S3053">
            <v>0</v>
          </cell>
          <cell r="V3053">
            <v>0</v>
          </cell>
        </row>
        <row r="3054">
          <cell r="E3054" t="str">
            <v/>
          </cell>
          <cell r="F3054" t="str">
            <v/>
          </cell>
          <cell r="G3054">
            <v>0</v>
          </cell>
          <cell r="H3054">
            <v>0</v>
          </cell>
          <cell r="I3054">
            <v>0</v>
          </cell>
          <cell r="J3054">
            <v>0</v>
          </cell>
          <cell r="N3054">
            <v>0</v>
          </cell>
          <cell r="S3054">
            <v>0</v>
          </cell>
          <cell r="V3054">
            <v>0</v>
          </cell>
        </row>
        <row r="3055">
          <cell r="E3055" t="str">
            <v/>
          </cell>
          <cell r="F3055" t="str">
            <v/>
          </cell>
          <cell r="G3055">
            <v>0</v>
          </cell>
          <cell r="H3055">
            <v>0</v>
          </cell>
          <cell r="I3055">
            <v>0</v>
          </cell>
          <cell r="J3055">
            <v>0</v>
          </cell>
          <cell r="N3055">
            <v>0</v>
          </cell>
          <cell r="S3055">
            <v>0</v>
          </cell>
          <cell r="V3055">
            <v>0</v>
          </cell>
        </row>
        <row r="3056">
          <cell r="E3056" t="str">
            <v/>
          </cell>
          <cell r="F3056">
            <v>0</v>
          </cell>
          <cell r="G3056">
            <v>0</v>
          </cell>
          <cell r="H3056">
            <v>0</v>
          </cell>
          <cell r="I3056">
            <v>0</v>
          </cell>
          <cell r="J3056">
            <v>0</v>
          </cell>
          <cell r="N3056">
            <v>0</v>
          </cell>
          <cell r="S3056">
            <v>0</v>
          </cell>
          <cell r="V3056">
            <v>0</v>
          </cell>
        </row>
        <row r="3057">
          <cell r="E3057" t="str">
            <v/>
          </cell>
          <cell r="F3057">
            <v>0</v>
          </cell>
          <cell r="G3057">
            <v>0</v>
          </cell>
          <cell r="H3057">
            <v>0</v>
          </cell>
          <cell r="I3057">
            <v>0</v>
          </cell>
          <cell r="J3057">
            <v>0</v>
          </cell>
          <cell r="N3057">
            <v>0</v>
          </cell>
          <cell r="S3057">
            <v>0</v>
          </cell>
          <cell r="V3057">
            <v>0</v>
          </cell>
        </row>
        <row r="3058">
          <cell r="E3058" t="str">
            <v/>
          </cell>
          <cell r="F3058">
            <v>0</v>
          </cell>
          <cell r="G3058">
            <v>0</v>
          </cell>
          <cell r="H3058">
            <v>0</v>
          </cell>
          <cell r="I3058">
            <v>0</v>
          </cell>
          <cell r="J3058">
            <v>0</v>
          </cell>
          <cell r="N3058">
            <v>0</v>
          </cell>
          <cell r="S3058">
            <v>0</v>
          </cell>
          <cell r="V3058">
            <v>0</v>
          </cell>
        </row>
        <row r="3059">
          <cell r="E3059" t="str">
            <v/>
          </cell>
          <cell r="F3059">
            <v>0</v>
          </cell>
          <cell r="G3059">
            <v>0</v>
          </cell>
          <cell r="H3059">
            <v>0</v>
          </cell>
          <cell r="I3059">
            <v>0</v>
          </cell>
          <cell r="J3059">
            <v>0</v>
          </cell>
          <cell r="N3059">
            <v>0</v>
          </cell>
          <cell r="S3059">
            <v>0</v>
          </cell>
          <cell r="V3059">
            <v>0</v>
          </cell>
        </row>
        <row r="3060">
          <cell r="E3060" t="str">
            <v/>
          </cell>
          <cell r="F3060">
            <v>0</v>
          </cell>
          <cell r="G3060">
            <v>0</v>
          </cell>
          <cell r="H3060">
            <v>0</v>
          </cell>
          <cell r="I3060">
            <v>0</v>
          </cell>
          <cell r="J3060">
            <v>0</v>
          </cell>
          <cell r="N3060">
            <v>0</v>
          </cell>
          <cell r="S3060">
            <v>0</v>
          </cell>
          <cell r="V3060">
            <v>0</v>
          </cell>
        </row>
        <row r="3061">
          <cell r="E3061">
            <v>0</v>
          </cell>
          <cell r="I3061">
            <v>0</v>
          </cell>
          <cell r="J3061">
            <v>0</v>
          </cell>
          <cell r="O3061" t="str">
            <v>Con estos hombres se hace</v>
          </cell>
          <cell r="P3061" t="str">
            <v>DD Oficial</v>
          </cell>
          <cell r="Q3061" t="str">
            <v>DD Ayudante</v>
          </cell>
          <cell r="R3061" t="str">
            <v>DD Operarios</v>
          </cell>
          <cell r="S3061" t="str">
            <v>REND.TAREA m2 / Jnl</v>
          </cell>
          <cell r="T3061" t="str">
            <v>Para un Total de</v>
          </cell>
          <cell r="U3061" t="str">
            <v>La actividad Dura</v>
          </cell>
          <cell r="V3061">
            <v>0</v>
          </cell>
        </row>
        <row r="3062">
          <cell r="B3062" t="str">
            <v>a-3,11</v>
          </cell>
          <cell r="D3062">
            <v>20.399999999999999</v>
          </cell>
          <cell r="E3062" t="str">
            <v>Sum/Inst. Resane Dry Wall y pintura cieloraso sobre escenario.</v>
          </cell>
          <cell r="F3062" t="str">
            <v>m2</v>
          </cell>
          <cell r="G3062">
            <v>20.399999999999999</v>
          </cell>
          <cell r="H3062">
            <v>39900</v>
          </cell>
          <cell r="I3062">
            <v>813960</v>
          </cell>
          <cell r="J3062">
            <v>1.1608200775826581E-3</v>
          </cell>
          <cell r="K3062">
            <v>1</v>
          </cell>
          <cell r="L3062">
            <v>39900</v>
          </cell>
          <cell r="O3062" t="b">
            <v>0</v>
          </cell>
          <cell r="P3062">
            <v>0</v>
          </cell>
          <cell r="Q3062">
            <v>0</v>
          </cell>
          <cell r="R3062">
            <v>0</v>
          </cell>
          <cell r="S3062">
            <v>0</v>
          </cell>
          <cell r="T3062">
            <v>0</v>
          </cell>
          <cell r="U3062" t="e">
            <v>#DIV/0!</v>
          </cell>
          <cell r="V3062">
            <v>0</v>
          </cell>
          <cell r="W3062">
            <v>11705.516126604194</v>
          </cell>
          <cell r="X3062">
            <v>16073.529411764706</v>
          </cell>
          <cell r="Y3062">
            <v>12125.151098393244</v>
          </cell>
          <cell r="Z3062">
            <v>0</v>
          </cell>
          <cell r="AA3062">
            <v>0</v>
          </cell>
          <cell r="AB3062">
            <v>1</v>
          </cell>
        </row>
        <row r="3063">
          <cell r="B3063">
            <v>201.9</v>
          </cell>
          <cell r="C3063">
            <v>5</v>
          </cell>
          <cell r="E3063" t="str">
            <v>MDF 4 mm</v>
          </cell>
          <cell r="F3063" t="str">
            <v>Lamina</v>
          </cell>
          <cell r="G3063">
            <v>0.24509803921568629</v>
          </cell>
          <cell r="H3063">
            <v>27418.505796545105</v>
          </cell>
          <cell r="I3063">
            <v>6720.2220089571338</v>
          </cell>
          <cell r="J3063">
            <v>9.5839705069171787E-6</v>
          </cell>
          <cell r="N3063">
            <v>5</v>
          </cell>
          <cell r="O3063" t="str">
            <v>Figurar y amarrar hierro</v>
          </cell>
          <cell r="S3063">
            <v>0</v>
          </cell>
          <cell r="T3063" t="str">
            <v>Jnl hombre</v>
          </cell>
          <cell r="U3063" t="str">
            <v>Dias</v>
          </cell>
          <cell r="V3063">
            <v>1.9551299834111045E-4</v>
          </cell>
        </row>
        <row r="3064">
          <cell r="B3064">
            <v>104.6</v>
          </cell>
          <cell r="D3064">
            <v>1</v>
          </cell>
          <cell r="E3064" t="str">
            <v>Tornillos</v>
          </cell>
          <cell r="F3064" t="str">
            <v>GLOBAL</v>
          </cell>
          <cell r="G3064">
            <v>1</v>
          </cell>
          <cell r="H3064">
            <v>1000</v>
          </cell>
          <cell r="I3064">
            <v>1000</v>
          </cell>
          <cell r="J3064">
            <v>1.4261389719183476E-6</v>
          </cell>
          <cell r="N3064">
            <v>20.399999999999999</v>
          </cell>
          <cell r="O3064" t="str">
            <v>Encofrar</v>
          </cell>
          <cell r="S3064">
            <v>0</v>
          </cell>
          <cell r="V3064">
            <v>2.9093235027134291E-5</v>
          </cell>
        </row>
        <row r="3065">
          <cell r="B3065">
            <v>994</v>
          </cell>
          <cell r="C3065">
            <v>2</v>
          </cell>
          <cell r="E3065" t="str">
            <v>Vinilo tipo 1 (Viniltex Pintuco)</v>
          </cell>
          <cell r="F3065" t="str">
            <v>gl</v>
          </cell>
          <cell r="G3065">
            <v>9.8039215686274522E-2</v>
          </cell>
          <cell r="H3065">
            <v>40650</v>
          </cell>
          <cell r="I3065">
            <v>3985.2941176470595</v>
          </cell>
          <cell r="J3065">
            <v>5.6835832557334154E-6</v>
          </cell>
          <cell r="N3065">
            <v>2</v>
          </cell>
          <cell r="O3065" t="str">
            <v>Fundir</v>
          </cell>
          <cell r="S3065">
            <v>0</v>
          </cell>
          <cell r="V3065">
            <v>1.1594509841696165E-4</v>
          </cell>
        </row>
        <row r="3066">
          <cell r="E3066" t="str">
            <v/>
          </cell>
          <cell r="F3066" t="str">
            <v/>
          </cell>
          <cell r="G3066">
            <v>0</v>
          </cell>
          <cell r="H3066">
            <v>0</v>
          </cell>
          <cell r="I3066">
            <v>0</v>
          </cell>
          <cell r="J3066">
            <v>0</v>
          </cell>
          <cell r="N3066">
            <v>0</v>
          </cell>
          <cell r="S3066">
            <v>0</v>
          </cell>
          <cell r="V3066">
            <v>0</v>
          </cell>
        </row>
        <row r="3067">
          <cell r="E3067" t="str">
            <v/>
          </cell>
          <cell r="F3067" t="str">
            <v/>
          </cell>
          <cell r="G3067">
            <v>0</v>
          </cell>
          <cell r="H3067">
            <v>0</v>
          </cell>
          <cell r="I3067">
            <v>0</v>
          </cell>
          <cell r="J3067">
            <v>0</v>
          </cell>
          <cell r="N3067">
            <v>0</v>
          </cell>
          <cell r="S3067">
            <v>0</v>
          </cell>
          <cell r="V3067">
            <v>0</v>
          </cell>
        </row>
        <row r="3068">
          <cell r="E3068" t="str">
            <v/>
          </cell>
          <cell r="F3068" t="str">
            <v/>
          </cell>
          <cell r="G3068">
            <v>0</v>
          </cell>
          <cell r="H3068">
            <v>0</v>
          </cell>
          <cell r="I3068">
            <v>0</v>
          </cell>
          <cell r="J3068">
            <v>0</v>
          </cell>
          <cell r="N3068">
            <v>0</v>
          </cell>
          <cell r="P3068">
            <v>0</v>
          </cell>
          <cell r="S3068">
            <v>0</v>
          </cell>
          <cell r="V3068">
            <v>0</v>
          </cell>
        </row>
        <row r="3069">
          <cell r="E3069" t="str">
            <v/>
          </cell>
          <cell r="F3069" t="str">
            <v/>
          </cell>
          <cell r="G3069">
            <v>0</v>
          </cell>
          <cell r="H3069">
            <v>0</v>
          </cell>
          <cell r="I3069">
            <v>0</v>
          </cell>
          <cell r="J3069">
            <v>0</v>
          </cell>
          <cell r="N3069">
            <v>0</v>
          </cell>
          <cell r="O3069" t="str">
            <v>Proteger área</v>
          </cell>
          <cell r="S3069">
            <v>0</v>
          </cell>
          <cell r="V3069">
            <v>0</v>
          </cell>
        </row>
        <row r="3070">
          <cell r="E3070" t="str">
            <v/>
          </cell>
          <cell r="F3070" t="str">
            <v/>
          </cell>
          <cell r="G3070">
            <v>0</v>
          </cell>
          <cell r="H3070">
            <v>0</v>
          </cell>
          <cell r="I3070">
            <v>0</v>
          </cell>
          <cell r="J3070">
            <v>0</v>
          </cell>
          <cell r="N3070">
            <v>0</v>
          </cell>
          <cell r="O3070" t="str">
            <v>Replantear</v>
          </cell>
          <cell r="S3070">
            <v>0</v>
          </cell>
          <cell r="V3070">
            <v>0</v>
          </cell>
        </row>
        <row r="3071">
          <cell r="B3071">
            <v>201.5</v>
          </cell>
          <cell r="C3071">
            <v>3</v>
          </cell>
          <cell r="E3071" t="str">
            <v>Cuadrilla de ornamentacion</v>
          </cell>
          <cell r="F3071" t="str">
            <v>m2</v>
          </cell>
          <cell r="G3071">
            <v>0.14705882352941177</v>
          </cell>
          <cell r="H3071">
            <v>109300</v>
          </cell>
          <cell r="I3071">
            <v>16073.529411764706</v>
          </cell>
          <cell r="J3071">
            <v>2.292308671039344E-5</v>
          </cell>
          <cell r="M3071" t="str">
            <v>6,8  m2/m2</v>
          </cell>
          <cell r="N3071">
            <v>3</v>
          </cell>
          <cell r="O3071" t="str">
            <v>Trasportar equipo, mats</v>
          </cell>
          <cell r="S3071">
            <v>0</v>
          </cell>
          <cell r="V3071">
            <v>4.6763096889202615E-4</v>
          </cell>
        </row>
        <row r="3072">
          <cell r="E3072" t="str">
            <v/>
          </cell>
          <cell r="F3072" t="str">
            <v/>
          </cell>
          <cell r="G3072">
            <v>0</v>
          </cell>
          <cell r="H3072">
            <v>0</v>
          </cell>
          <cell r="I3072">
            <v>0</v>
          </cell>
          <cell r="J3072">
            <v>0</v>
          </cell>
          <cell r="M3072">
            <v>0</v>
          </cell>
          <cell r="N3072">
            <v>0</v>
          </cell>
          <cell r="O3072" t="str">
            <v>Armar andamio</v>
          </cell>
          <cell r="S3072">
            <v>0</v>
          </cell>
          <cell r="V3072">
            <v>0</v>
          </cell>
        </row>
        <row r="3073">
          <cell r="E3073" t="str">
            <v/>
          </cell>
          <cell r="F3073" t="str">
            <v/>
          </cell>
          <cell r="G3073">
            <v>0</v>
          </cell>
          <cell r="H3073">
            <v>0</v>
          </cell>
          <cell r="I3073">
            <v>0</v>
          </cell>
          <cell r="J3073">
            <v>0</v>
          </cell>
          <cell r="M3073">
            <v>0</v>
          </cell>
          <cell r="N3073">
            <v>0</v>
          </cell>
          <cell r="O3073" t="str">
            <v>Obra previa adic.</v>
          </cell>
          <cell r="S3073">
            <v>0</v>
          </cell>
          <cell r="V3073">
            <v>0</v>
          </cell>
        </row>
        <row r="3074">
          <cell r="E3074" t="str">
            <v/>
          </cell>
          <cell r="F3074" t="str">
            <v/>
          </cell>
          <cell r="G3074">
            <v>0</v>
          </cell>
          <cell r="H3074">
            <v>0</v>
          </cell>
          <cell r="I3074">
            <v>0</v>
          </cell>
          <cell r="J3074">
            <v>0</v>
          </cell>
          <cell r="M3074">
            <v>0</v>
          </cell>
          <cell r="N3074">
            <v>0</v>
          </cell>
          <cell r="O3074" t="str">
            <v>Mezclar</v>
          </cell>
          <cell r="S3074">
            <v>0</v>
          </cell>
          <cell r="V3074">
            <v>0</v>
          </cell>
        </row>
        <row r="3075">
          <cell r="E3075" t="str">
            <v/>
          </cell>
          <cell r="F3075" t="str">
            <v/>
          </cell>
          <cell r="G3075">
            <v>0</v>
          </cell>
          <cell r="H3075">
            <v>0</v>
          </cell>
          <cell r="I3075">
            <v>0</v>
          </cell>
          <cell r="J3075">
            <v>0</v>
          </cell>
          <cell r="M3075">
            <v>0</v>
          </cell>
          <cell r="N3075">
            <v>0</v>
          </cell>
          <cell r="O3075" t="str">
            <v>Desencofrar</v>
          </cell>
          <cell r="S3075">
            <v>0</v>
          </cell>
          <cell r="V3075">
            <v>0</v>
          </cell>
        </row>
        <row r="3076">
          <cell r="E3076" t="str">
            <v/>
          </cell>
          <cell r="F3076" t="str">
            <v/>
          </cell>
          <cell r="G3076">
            <v>0</v>
          </cell>
          <cell r="H3076">
            <v>0</v>
          </cell>
          <cell r="I3076">
            <v>0</v>
          </cell>
          <cell r="J3076">
            <v>0</v>
          </cell>
          <cell r="M3076">
            <v>0</v>
          </cell>
          <cell r="N3076">
            <v>0</v>
          </cell>
          <cell r="O3076" t="str">
            <v>Curar</v>
          </cell>
          <cell r="S3076">
            <v>0</v>
          </cell>
          <cell r="V3076">
            <v>0</v>
          </cell>
        </row>
        <row r="3077">
          <cell r="B3077">
            <v>1.3</v>
          </cell>
          <cell r="C3077">
            <v>3</v>
          </cell>
          <cell r="E3077" t="str">
            <v>APU Andamios</v>
          </cell>
          <cell r="F3077" t="str">
            <v>Sec/sm</v>
          </cell>
          <cell r="G3077">
            <v>0.14705882352941177</v>
          </cell>
          <cell r="H3077">
            <v>17306.027469074052</v>
          </cell>
          <cell r="I3077">
            <v>2545.0040395697138</v>
          </cell>
          <cell r="J3077">
            <v>3.6295294445199929E-6</v>
          </cell>
          <cell r="M3077" t="str">
            <v>6,8  m2/Sec/sm</v>
          </cell>
          <cell r="N3077">
            <v>3</v>
          </cell>
          <cell r="O3077" t="str">
            <v>Desarmar andamio</v>
          </cell>
          <cell r="S3077">
            <v>0</v>
          </cell>
          <cell r="V3077">
            <v>7.4042400668207861E-5</v>
          </cell>
        </row>
        <row r="3078">
          <cell r="B3078">
            <v>1.4</v>
          </cell>
          <cell r="C3078">
            <v>3</v>
          </cell>
          <cell r="E3078" t="str">
            <v>APU Equipo y herramienta de taller</v>
          </cell>
          <cell r="F3078" t="str">
            <v>Hr</v>
          </cell>
          <cell r="G3078">
            <v>0.14705882352941177</v>
          </cell>
          <cell r="H3078">
            <v>65145</v>
          </cell>
          <cell r="I3078">
            <v>9580.1470588235297</v>
          </cell>
          <cell r="J3078">
            <v>1.366262107729717E-5</v>
          </cell>
          <cell r="M3078" t="str">
            <v>6,8  m2/Hr</v>
          </cell>
          <cell r="N3078">
            <v>3</v>
          </cell>
          <cell r="O3078" t="str">
            <v xml:space="preserve">Regresar </v>
          </cell>
          <cell r="S3078">
            <v>0</v>
          </cell>
          <cell r="V3078">
            <v>2.7871746997686227E-4</v>
          </cell>
        </row>
        <row r="3079">
          <cell r="E3079" t="str">
            <v/>
          </cell>
          <cell r="F3079" t="str">
            <v/>
          </cell>
          <cell r="G3079">
            <v>0</v>
          </cell>
          <cell r="H3079">
            <v>0</v>
          </cell>
          <cell r="I3079">
            <v>0</v>
          </cell>
          <cell r="J3079">
            <v>0</v>
          </cell>
          <cell r="M3079">
            <v>0</v>
          </cell>
          <cell r="N3079">
            <v>0</v>
          </cell>
          <cell r="O3079" t="str">
            <v>Cargar+retirar sobrante y equipo</v>
          </cell>
          <cell r="S3079">
            <v>0</v>
          </cell>
          <cell r="V3079">
            <v>0</v>
          </cell>
        </row>
        <row r="3080">
          <cell r="E3080" t="str">
            <v/>
          </cell>
          <cell r="F3080" t="str">
            <v/>
          </cell>
          <cell r="G3080">
            <v>0</v>
          </cell>
          <cell r="H3080">
            <v>0</v>
          </cell>
          <cell r="I3080">
            <v>0</v>
          </cell>
          <cell r="J3080">
            <v>0</v>
          </cell>
          <cell r="M3080">
            <v>0</v>
          </cell>
          <cell r="N3080">
            <v>0</v>
          </cell>
          <cell r="O3080" t="str">
            <v>Asear área</v>
          </cell>
          <cell r="S3080">
            <v>0</v>
          </cell>
          <cell r="V3080">
            <v>0</v>
          </cell>
        </row>
        <row r="3081">
          <cell r="E3081" t="str">
            <v/>
          </cell>
          <cell r="F3081" t="str">
            <v/>
          </cell>
          <cell r="G3081">
            <v>0</v>
          </cell>
          <cell r="H3081">
            <v>0</v>
          </cell>
          <cell r="I3081">
            <v>0</v>
          </cell>
          <cell r="J3081">
            <v>0</v>
          </cell>
          <cell r="N3081">
            <v>0</v>
          </cell>
          <cell r="S3081">
            <v>0</v>
          </cell>
          <cell r="V3081">
            <v>0</v>
          </cell>
        </row>
        <row r="3082">
          <cell r="E3082" t="str">
            <v/>
          </cell>
          <cell r="F3082" t="str">
            <v/>
          </cell>
          <cell r="G3082">
            <v>0</v>
          </cell>
          <cell r="H3082">
            <v>0</v>
          </cell>
          <cell r="I3082">
            <v>0</v>
          </cell>
          <cell r="J3082">
            <v>0</v>
          </cell>
          <cell r="N3082">
            <v>0</v>
          </cell>
          <cell r="S3082">
            <v>0</v>
          </cell>
          <cell r="V3082">
            <v>0</v>
          </cell>
        </row>
        <row r="3083">
          <cell r="E3083" t="str">
            <v/>
          </cell>
          <cell r="F3083">
            <v>0</v>
          </cell>
          <cell r="G3083">
            <v>0</v>
          </cell>
          <cell r="H3083">
            <v>0</v>
          </cell>
          <cell r="I3083">
            <v>0</v>
          </cell>
          <cell r="J3083">
            <v>0</v>
          </cell>
          <cell r="N3083">
            <v>0</v>
          </cell>
          <cell r="S3083">
            <v>0</v>
          </cell>
          <cell r="V3083">
            <v>0</v>
          </cell>
        </row>
        <row r="3084">
          <cell r="E3084" t="str">
            <v/>
          </cell>
          <cell r="F3084">
            <v>0</v>
          </cell>
          <cell r="G3084">
            <v>0</v>
          </cell>
          <cell r="H3084">
            <v>0</v>
          </cell>
          <cell r="I3084">
            <v>0</v>
          </cell>
          <cell r="J3084">
            <v>0</v>
          </cell>
          <cell r="N3084">
            <v>0</v>
          </cell>
          <cell r="S3084">
            <v>0</v>
          </cell>
          <cell r="V3084">
            <v>0</v>
          </cell>
        </row>
        <row r="3085">
          <cell r="E3085" t="str">
            <v/>
          </cell>
          <cell r="F3085">
            <v>0</v>
          </cell>
          <cell r="G3085">
            <v>0</v>
          </cell>
          <cell r="H3085">
            <v>0</v>
          </cell>
          <cell r="I3085">
            <v>0</v>
          </cell>
          <cell r="J3085">
            <v>0</v>
          </cell>
          <cell r="N3085">
            <v>0</v>
          </cell>
          <cell r="S3085">
            <v>0</v>
          </cell>
          <cell r="V3085">
            <v>0</v>
          </cell>
        </row>
        <row r="3086">
          <cell r="E3086" t="str">
            <v/>
          </cell>
          <cell r="F3086">
            <v>0</v>
          </cell>
          <cell r="G3086">
            <v>0</v>
          </cell>
          <cell r="H3086">
            <v>0</v>
          </cell>
          <cell r="I3086">
            <v>0</v>
          </cell>
          <cell r="J3086">
            <v>0</v>
          </cell>
          <cell r="N3086">
            <v>0</v>
          </cell>
          <cell r="S3086">
            <v>0</v>
          </cell>
          <cell r="V3086">
            <v>0</v>
          </cell>
        </row>
        <row r="3087">
          <cell r="E3087" t="str">
            <v/>
          </cell>
          <cell r="F3087">
            <v>0</v>
          </cell>
          <cell r="G3087">
            <v>0</v>
          </cell>
          <cell r="H3087">
            <v>0</v>
          </cell>
          <cell r="I3087">
            <v>0</v>
          </cell>
          <cell r="J3087">
            <v>0</v>
          </cell>
          <cell r="N3087">
            <v>0</v>
          </cell>
          <cell r="S3087">
            <v>0</v>
          </cell>
          <cell r="V3087">
            <v>0</v>
          </cell>
        </row>
        <row r="3088">
          <cell r="E3088">
            <v>0</v>
          </cell>
          <cell r="I3088">
            <v>0</v>
          </cell>
          <cell r="J3088">
            <v>0</v>
          </cell>
          <cell r="O3088" t="str">
            <v>Con estos hombres se hace</v>
          </cell>
          <cell r="P3088" t="str">
            <v>DD Oficial</v>
          </cell>
          <cell r="Q3088" t="str">
            <v>DD Ayudante</v>
          </cell>
          <cell r="R3088" t="str">
            <v>DD Operarios</v>
          </cell>
          <cell r="S3088" t="str">
            <v>REND.TAREA 0 / Jnl</v>
          </cell>
          <cell r="T3088" t="str">
            <v>Para un Total de</v>
          </cell>
          <cell r="U3088" t="str">
            <v>La actividad Dura</v>
          </cell>
          <cell r="V3088">
            <v>0</v>
          </cell>
        </row>
        <row r="3089">
          <cell r="B3089" t="str">
            <v>a-3,12</v>
          </cell>
          <cell r="D3089">
            <v>0</v>
          </cell>
          <cell r="E3089">
            <v>0</v>
          </cell>
          <cell r="F3089">
            <v>0</v>
          </cell>
          <cell r="G3089">
            <v>0</v>
          </cell>
          <cell r="H3089">
            <v>0</v>
          </cell>
          <cell r="I3089">
            <v>0</v>
          </cell>
          <cell r="J3089">
            <v>0</v>
          </cell>
          <cell r="K3089">
            <v>1</v>
          </cell>
          <cell r="L3089">
            <v>0</v>
          </cell>
          <cell r="O3089" t="b">
            <v>0</v>
          </cell>
          <cell r="P3089">
            <v>0</v>
          </cell>
          <cell r="Q3089">
            <v>0</v>
          </cell>
          <cell r="R3089">
            <v>0</v>
          </cell>
          <cell r="S3089">
            <v>0</v>
          </cell>
          <cell r="T3089">
            <v>0</v>
          </cell>
          <cell r="U3089" t="e">
            <v>#DIV/0!</v>
          </cell>
          <cell r="V3089">
            <v>0</v>
          </cell>
          <cell r="W3089">
            <v>0</v>
          </cell>
          <cell r="X3089">
            <v>0</v>
          </cell>
          <cell r="Y3089">
            <v>0</v>
          </cell>
          <cell r="Z3089">
            <v>0</v>
          </cell>
          <cell r="AA3089">
            <v>0</v>
          </cell>
          <cell r="AB3089">
            <v>1</v>
          </cell>
        </row>
        <row r="3090">
          <cell r="E3090" t="str">
            <v/>
          </cell>
          <cell r="F3090" t="str">
            <v/>
          </cell>
          <cell r="G3090">
            <v>0</v>
          </cell>
          <cell r="H3090">
            <v>0</v>
          </cell>
          <cell r="I3090">
            <v>0</v>
          </cell>
          <cell r="J3090">
            <v>0</v>
          </cell>
          <cell r="N3090">
            <v>0</v>
          </cell>
          <cell r="O3090" t="str">
            <v>Figurar y amarrar hierro</v>
          </cell>
          <cell r="S3090">
            <v>0</v>
          </cell>
          <cell r="T3090" t="str">
            <v>Jnl hombre</v>
          </cell>
          <cell r="U3090" t="str">
            <v>Dias</v>
          </cell>
          <cell r="V3090">
            <v>0</v>
          </cell>
        </row>
        <row r="3091">
          <cell r="E3091" t="str">
            <v/>
          </cell>
          <cell r="F3091" t="str">
            <v/>
          </cell>
          <cell r="G3091">
            <v>0</v>
          </cell>
          <cell r="H3091">
            <v>0</v>
          </cell>
          <cell r="I3091">
            <v>0</v>
          </cell>
          <cell r="J3091">
            <v>0</v>
          </cell>
          <cell r="N3091">
            <v>0</v>
          </cell>
          <cell r="O3091" t="str">
            <v>Encofrar</v>
          </cell>
          <cell r="S3091">
            <v>0</v>
          </cell>
          <cell r="V3091">
            <v>0</v>
          </cell>
        </row>
        <row r="3092">
          <cell r="E3092" t="str">
            <v/>
          </cell>
          <cell r="F3092" t="str">
            <v/>
          </cell>
          <cell r="G3092">
            <v>0</v>
          </cell>
          <cell r="H3092">
            <v>0</v>
          </cell>
          <cell r="I3092">
            <v>0</v>
          </cell>
          <cell r="J3092">
            <v>0</v>
          </cell>
          <cell r="N3092">
            <v>0</v>
          </cell>
          <cell r="O3092" t="str">
            <v>Fundir</v>
          </cell>
          <cell r="S3092">
            <v>0</v>
          </cell>
          <cell r="V3092">
            <v>0</v>
          </cell>
        </row>
        <row r="3093">
          <cell r="E3093" t="str">
            <v/>
          </cell>
          <cell r="F3093" t="str">
            <v/>
          </cell>
          <cell r="G3093">
            <v>0</v>
          </cell>
          <cell r="H3093">
            <v>0</v>
          </cell>
          <cell r="I3093">
            <v>0</v>
          </cell>
          <cell r="J3093">
            <v>0</v>
          </cell>
          <cell r="N3093">
            <v>0</v>
          </cell>
          <cell r="S3093">
            <v>0</v>
          </cell>
          <cell r="V3093">
            <v>0</v>
          </cell>
        </row>
        <row r="3094">
          <cell r="E3094" t="str">
            <v/>
          </cell>
          <cell r="F3094" t="str">
            <v/>
          </cell>
          <cell r="G3094">
            <v>0</v>
          </cell>
          <cell r="H3094">
            <v>0</v>
          </cell>
          <cell r="I3094">
            <v>0</v>
          </cell>
          <cell r="J3094">
            <v>0</v>
          </cell>
          <cell r="N3094">
            <v>0</v>
          </cell>
          <cell r="S3094">
            <v>0</v>
          </cell>
          <cell r="V3094">
            <v>0</v>
          </cell>
        </row>
        <row r="3095">
          <cell r="E3095" t="str">
            <v/>
          </cell>
          <cell r="F3095" t="str">
            <v/>
          </cell>
          <cell r="G3095">
            <v>0</v>
          </cell>
          <cell r="H3095">
            <v>0</v>
          </cell>
          <cell r="I3095">
            <v>0</v>
          </cell>
          <cell r="J3095">
            <v>0</v>
          </cell>
          <cell r="N3095">
            <v>0</v>
          </cell>
          <cell r="P3095">
            <v>0</v>
          </cell>
          <cell r="S3095">
            <v>0</v>
          </cell>
          <cell r="V3095">
            <v>0</v>
          </cell>
        </row>
        <row r="3096">
          <cell r="E3096" t="str">
            <v/>
          </cell>
          <cell r="F3096" t="str">
            <v/>
          </cell>
          <cell r="G3096">
            <v>0</v>
          </cell>
          <cell r="H3096">
            <v>0</v>
          </cell>
          <cell r="I3096">
            <v>0</v>
          </cell>
          <cell r="J3096">
            <v>0</v>
          </cell>
          <cell r="N3096">
            <v>0</v>
          </cell>
          <cell r="O3096" t="str">
            <v>Proteger área</v>
          </cell>
          <cell r="S3096">
            <v>0</v>
          </cell>
          <cell r="V3096">
            <v>0</v>
          </cell>
        </row>
        <row r="3097">
          <cell r="E3097" t="str">
            <v/>
          </cell>
          <cell r="F3097" t="str">
            <v/>
          </cell>
          <cell r="G3097">
            <v>0</v>
          </cell>
          <cell r="H3097">
            <v>0</v>
          </cell>
          <cell r="I3097">
            <v>0</v>
          </cell>
          <cell r="J3097">
            <v>0</v>
          </cell>
          <cell r="N3097">
            <v>0</v>
          </cell>
          <cell r="O3097" t="str">
            <v>Replantear</v>
          </cell>
          <cell r="S3097">
            <v>0</v>
          </cell>
          <cell r="V3097">
            <v>0</v>
          </cell>
        </row>
        <row r="3098">
          <cell r="E3098" t="str">
            <v/>
          </cell>
          <cell r="F3098" t="str">
            <v/>
          </cell>
          <cell r="G3098">
            <v>0</v>
          </cell>
          <cell r="H3098">
            <v>0</v>
          </cell>
          <cell r="I3098">
            <v>0</v>
          </cell>
          <cell r="J3098">
            <v>0</v>
          </cell>
          <cell r="M3098">
            <v>0</v>
          </cell>
          <cell r="N3098">
            <v>0</v>
          </cell>
          <cell r="O3098" t="str">
            <v>Trasportar equipo, mats</v>
          </cell>
          <cell r="S3098">
            <v>0</v>
          </cell>
          <cell r="V3098">
            <v>0</v>
          </cell>
        </row>
        <row r="3099">
          <cell r="E3099" t="str">
            <v/>
          </cell>
          <cell r="F3099" t="str">
            <v/>
          </cell>
          <cell r="G3099">
            <v>0</v>
          </cell>
          <cell r="H3099">
            <v>0</v>
          </cell>
          <cell r="I3099">
            <v>0</v>
          </cell>
          <cell r="J3099">
            <v>0</v>
          </cell>
          <cell r="M3099">
            <v>0</v>
          </cell>
          <cell r="N3099">
            <v>0</v>
          </cell>
          <cell r="O3099" t="str">
            <v>Armar andamio</v>
          </cell>
          <cell r="S3099">
            <v>0</v>
          </cell>
          <cell r="V3099">
            <v>0</v>
          </cell>
        </row>
        <row r="3100">
          <cell r="E3100" t="str">
            <v/>
          </cell>
          <cell r="F3100" t="str">
            <v/>
          </cell>
          <cell r="G3100">
            <v>0</v>
          </cell>
          <cell r="H3100">
            <v>0</v>
          </cell>
          <cell r="I3100">
            <v>0</v>
          </cell>
          <cell r="J3100">
            <v>0</v>
          </cell>
          <cell r="M3100">
            <v>0</v>
          </cell>
          <cell r="N3100">
            <v>0</v>
          </cell>
          <cell r="O3100" t="str">
            <v>Obra previa adic.</v>
          </cell>
          <cell r="S3100">
            <v>0</v>
          </cell>
          <cell r="V3100">
            <v>0</v>
          </cell>
        </row>
        <row r="3101">
          <cell r="E3101" t="str">
            <v/>
          </cell>
          <cell r="F3101" t="str">
            <v/>
          </cell>
          <cell r="G3101">
            <v>0</v>
          </cell>
          <cell r="H3101">
            <v>0</v>
          </cell>
          <cell r="I3101">
            <v>0</v>
          </cell>
          <cell r="J3101">
            <v>0</v>
          </cell>
          <cell r="M3101">
            <v>0</v>
          </cell>
          <cell r="N3101">
            <v>0</v>
          </cell>
          <cell r="O3101" t="str">
            <v>Mezclar</v>
          </cell>
          <cell r="S3101">
            <v>0</v>
          </cell>
          <cell r="V3101">
            <v>0</v>
          </cell>
        </row>
        <row r="3102">
          <cell r="E3102" t="str">
            <v/>
          </cell>
          <cell r="F3102" t="str">
            <v/>
          </cell>
          <cell r="G3102">
            <v>0</v>
          </cell>
          <cell r="H3102">
            <v>0</v>
          </cell>
          <cell r="I3102">
            <v>0</v>
          </cell>
          <cell r="J3102">
            <v>0</v>
          </cell>
          <cell r="M3102">
            <v>0</v>
          </cell>
          <cell r="N3102">
            <v>0</v>
          </cell>
          <cell r="O3102" t="str">
            <v>Desencofrar</v>
          </cell>
          <cell r="S3102">
            <v>0</v>
          </cell>
          <cell r="V3102">
            <v>0</v>
          </cell>
        </row>
        <row r="3103">
          <cell r="E3103" t="str">
            <v/>
          </cell>
          <cell r="F3103" t="str">
            <v/>
          </cell>
          <cell r="G3103">
            <v>0</v>
          </cell>
          <cell r="H3103">
            <v>0</v>
          </cell>
          <cell r="I3103">
            <v>0</v>
          </cell>
          <cell r="J3103">
            <v>0</v>
          </cell>
          <cell r="M3103">
            <v>0</v>
          </cell>
          <cell r="N3103">
            <v>0</v>
          </cell>
          <cell r="O3103" t="str">
            <v>Curar</v>
          </cell>
          <cell r="S3103">
            <v>0</v>
          </cell>
          <cell r="V3103">
            <v>0</v>
          </cell>
        </row>
        <row r="3104">
          <cell r="E3104" t="str">
            <v/>
          </cell>
          <cell r="F3104" t="str">
            <v/>
          </cell>
          <cell r="G3104">
            <v>0</v>
          </cell>
          <cell r="H3104">
            <v>0</v>
          </cell>
          <cell r="I3104">
            <v>0</v>
          </cell>
          <cell r="J3104">
            <v>0</v>
          </cell>
          <cell r="M3104">
            <v>0</v>
          </cell>
          <cell r="N3104">
            <v>0</v>
          </cell>
          <cell r="O3104" t="str">
            <v>Desarmar andamio</v>
          </cell>
          <cell r="S3104">
            <v>0</v>
          </cell>
          <cell r="V3104">
            <v>0</v>
          </cell>
        </row>
        <row r="3105">
          <cell r="E3105" t="str">
            <v/>
          </cell>
          <cell r="F3105" t="str">
            <v/>
          </cell>
          <cell r="G3105">
            <v>0</v>
          </cell>
          <cell r="H3105">
            <v>0</v>
          </cell>
          <cell r="I3105">
            <v>0</v>
          </cell>
          <cell r="J3105">
            <v>0</v>
          </cell>
          <cell r="M3105">
            <v>0</v>
          </cell>
          <cell r="N3105">
            <v>0</v>
          </cell>
          <cell r="O3105" t="str">
            <v xml:space="preserve">Regresar </v>
          </cell>
          <cell r="S3105">
            <v>0</v>
          </cell>
          <cell r="V3105">
            <v>0</v>
          </cell>
        </row>
        <row r="3106">
          <cell r="E3106" t="str">
            <v/>
          </cell>
          <cell r="F3106" t="str">
            <v/>
          </cell>
          <cell r="G3106">
            <v>0</v>
          </cell>
          <cell r="H3106">
            <v>0</v>
          </cell>
          <cell r="I3106">
            <v>0</v>
          </cell>
          <cell r="J3106">
            <v>0</v>
          </cell>
          <cell r="M3106">
            <v>0</v>
          </cell>
          <cell r="N3106">
            <v>0</v>
          </cell>
          <cell r="O3106" t="str">
            <v>Cargar+retirar sobrante y equipo</v>
          </cell>
          <cell r="S3106">
            <v>0</v>
          </cell>
          <cell r="V3106">
            <v>0</v>
          </cell>
        </row>
        <row r="3107">
          <cell r="E3107" t="str">
            <v/>
          </cell>
          <cell r="F3107" t="str">
            <v/>
          </cell>
          <cell r="G3107">
            <v>0</v>
          </cell>
          <cell r="H3107">
            <v>0</v>
          </cell>
          <cell r="I3107">
            <v>0</v>
          </cell>
          <cell r="J3107">
            <v>0</v>
          </cell>
          <cell r="M3107">
            <v>0</v>
          </cell>
          <cell r="N3107">
            <v>0</v>
          </cell>
          <cell r="O3107" t="str">
            <v>Asear área</v>
          </cell>
          <cell r="S3107">
            <v>0</v>
          </cell>
          <cell r="V3107">
            <v>0</v>
          </cell>
        </row>
        <row r="3108">
          <cell r="E3108" t="str">
            <v/>
          </cell>
          <cell r="F3108" t="str">
            <v/>
          </cell>
          <cell r="G3108">
            <v>0</v>
          </cell>
          <cell r="H3108">
            <v>0</v>
          </cell>
          <cell r="I3108">
            <v>0</v>
          </cell>
          <cell r="J3108">
            <v>0</v>
          </cell>
          <cell r="N3108">
            <v>0</v>
          </cell>
          <cell r="S3108">
            <v>0</v>
          </cell>
          <cell r="V3108">
            <v>0</v>
          </cell>
        </row>
        <row r="3109">
          <cell r="E3109" t="str">
            <v/>
          </cell>
          <cell r="F3109" t="str">
            <v/>
          </cell>
          <cell r="G3109">
            <v>0</v>
          </cell>
          <cell r="H3109">
            <v>0</v>
          </cell>
          <cell r="I3109">
            <v>0</v>
          </cell>
          <cell r="J3109">
            <v>0</v>
          </cell>
          <cell r="N3109">
            <v>0</v>
          </cell>
          <cell r="S3109">
            <v>0</v>
          </cell>
          <cell r="V3109">
            <v>0</v>
          </cell>
        </row>
        <row r="3110">
          <cell r="E3110" t="str">
            <v/>
          </cell>
          <cell r="F3110">
            <v>0</v>
          </cell>
          <cell r="G3110">
            <v>0</v>
          </cell>
          <cell r="H3110">
            <v>0</v>
          </cell>
          <cell r="I3110">
            <v>0</v>
          </cell>
          <cell r="J3110">
            <v>0</v>
          </cell>
          <cell r="N3110">
            <v>0</v>
          </cell>
          <cell r="S3110">
            <v>0</v>
          </cell>
          <cell r="V3110">
            <v>0</v>
          </cell>
        </row>
        <row r="3111">
          <cell r="E3111" t="str">
            <v/>
          </cell>
          <cell r="F3111">
            <v>0</v>
          </cell>
          <cell r="G3111">
            <v>0</v>
          </cell>
          <cell r="H3111">
            <v>0</v>
          </cell>
          <cell r="I3111">
            <v>0</v>
          </cell>
          <cell r="J3111">
            <v>0</v>
          </cell>
          <cell r="N3111">
            <v>0</v>
          </cell>
          <cell r="S3111">
            <v>0</v>
          </cell>
          <cell r="V3111">
            <v>0</v>
          </cell>
        </row>
        <row r="3112">
          <cell r="E3112" t="str">
            <v/>
          </cell>
          <cell r="F3112">
            <v>0</v>
          </cell>
          <cell r="G3112">
            <v>0</v>
          </cell>
          <cell r="H3112">
            <v>0</v>
          </cell>
          <cell r="I3112">
            <v>0</v>
          </cell>
          <cell r="J3112">
            <v>0</v>
          </cell>
          <cell r="N3112">
            <v>0</v>
          </cell>
          <cell r="S3112">
            <v>0</v>
          </cell>
          <cell r="V3112">
            <v>0</v>
          </cell>
        </row>
        <row r="3113">
          <cell r="E3113" t="str">
            <v/>
          </cell>
          <cell r="F3113">
            <v>0</v>
          </cell>
          <cell r="G3113">
            <v>0</v>
          </cell>
          <cell r="H3113">
            <v>0</v>
          </cell>
          <cell r="I3113">
            <v>0</v>
          </cell>
          <cell r="J3113">
            <v>0</v>
          </cell>
          <cell r="N3113">
            <v>0</v>
          </cell>
          <cell r="S3113">
            <v>0</v>
          </cell>
          <cell r="V3113">
            <v>0</v>
          </cell>
        </row>
        <row r="3114">
          <cell r="E3114" t="str">
            <v/>
          </cell>
          <cell r="F3114">
            <v>0</v>
          </cell>
          <cell r="G3114">
            <v>0</v>
          </cell>
          <cell r="H3114">
            <v>0</v>
          </cell>
          <cell r="I3114">
            <v>0</v>
          </cell>
          <cell r="J3114">
            <v>0</v>
          </cell>
          <cell r="N3114">
            <v>0</v>
          </cell>
          <cell r="S3114">
            <v>0</v>
          </cell>
          <cell r="V3114">
            <v>0</v>
          </cell>
        </row>
        <row r="3115">
          <cell r="E3115">
            <v>0</v>
          </cell>
          <cell r="I3115">
            <v>0</v>
          </cell>
          <cell r="J3115">
            <v>0</v>
          </cell>
          <cell r="O3115" t="str">
            <v>Con estos hombres se hace</v>
          </cell>
          <cell r="P3115" t="str">
            <v>DD Oficial</v>
          </cell>
          <cell r="Q3115" t="str">
            <v>DD Ayudante</v>
          </cell>
          <cell r="R3115" t="str">
            <v>DD Operarios</v>
          </cell>
          <cell r="S3115" t="str">
            <v>REND.TAREA Un / Jnl</v>
          </cell>
          <cell r="T3115" t="str">
            <v>Para un Total de</v>
          </cell>
          <cell r="U3115" t="str">
            <v>La actividad Dura</v>
          </cell>
          <cell r="V3115">
            <v>0</v>
          </cell>
        </row>
        <row r="3116">
          <cell r="B3116" t="str">
            <v>a-3,13</v>
          </cell>
          <cell r="D3116">
            <v>179</v>
          </cell>
          <cell r="E3116" t="str">
            <v>Cimbrado y apertura huecos balas en enchape triplex de nubes ya instalado</v>
          </cell>
          <cell r="F3116" t="str">
            <v>Un</v>
          </cell>
          <cell r="G3116">
            <v>179</v>
          </cell>
          <cell r="H3116">
            <v>5330</v>
          </cell>
          <cell r="I3116">
            <v>954070</v>
          </cell>
          <cell r="J3116">
            <v>1.3606364089381378E-3</v>
          </cell>
          <cell r="K3116">
            <v>1</v>
          </cell>
          <cell r="L3116">
            <v>5330</v>
          </cell>
          <cell r="O3116" t="b">
            <v>0</v>
          </cell>
          <cell r="P3116">
            <v>0</v>
          </cell>
          <cell r="Q3116">
            <v>0</v>
          </cell>
          <cell r="R3116">
            <v>0</v>
          </cell>
          <cell r="S3116">
            <v>0</v>
          </cell>
          <cell r="T3116">
            <v>0</v>
          </cell>
          <cell r="U3116" t="e">
            <v>#DIV/0!</v>
          </cell>
          <cell r="V3116">
            <v>0</v>
          </cell>
          <cell r="W3116">
            <v>0</v>
          </cell>
          <cell r="X3116">
            <v>3086.2690118715082</v>
          </cell>
          <cell r="Y3116">
            <v>2251.9962549099919</v>
          </cell>
          <cell r="Z3116">
            <v>0</v>
          </cell>
          <cell r="AA3116">
            <v>0</v>
          </cell>
          <cell r="AB3116">
            <v>1</v>
          </cell>
        </row>
        <row r="3117">
          <cell r="E3117" t="str">
            <v/>
          </cell>
          <cell r="F3117" t="str">
            <v/>
          </cell>
          <cell r="G3117">
            <v>0</v>
          </cell>
          <cell r="H3117">
            <v>0</v>
          </cell>
          <cell r="I3117">
            <v>0</v>
          </cell>
          <cell r="J3117">
            <v>0</v>
          </cell>
          <cell r="N3117">
            <v>0</v>
          </cell>
          <cell r="O3117" t="str">
            <v>Figurar y amarrar hierro</v>
          </cell>
          <cell r="S3117">
            <v>0</v>
          </cell>
          <cell r="T3117" t="str">
            <v>Jnl hombre</v>
          </cell>
          <cell r="U3117" t="str">
            <v>Dias</v>
          </cell>
          <cell r="V3117">
            <v>0</v>
          </cell>
        </row>
        <row r="3118">
          <cell r="E3118" t="str">
            <v/>
          </cell>
          <cell r="F3118" t="str">
            <v/>
          </cell>
          <cell r="G3118">
            <v>0</v>
          </cell>
          <cell r="H3118">
            <v>0</v>
          </cell>
          <cell r="I3118">
            <v>0</v>
          </cell>
          <cell r="J3118">
            <v>0</v>
          </cell>
          <cell r="N3118">
            <v>0</v>
          </cell>
          <cell r="O3118" t="str">
            <v>Encofrar</v>
          </cell>
          <cell r="S3118">
            <v>0</v>
          </cell>
          <cell r="V3118">
            <v>0</v>
          </cell>
        </row>
        <row r="3119">
          <cell r="E3119" t="str">
            <v/>
          </cell>
          <cell r="F3119" t="str">
            <v/>
          </cell>
          <cell r="G3119">
            <v>0</v>
          </cell>
          <cell r="H3119">
            <v>0</v>
          </cell>
          <cell r="I3119">
            <v>0</v>
          </cell>
          <cell r="J3119">
            <v>0</v>
          </cell>
          <cell r="N3119">
            <v>0</v>
          </cell>
          <cell r="O3119" t="str">
            <v>Fundir</v>
          </cell>
          <cell r="S3119">
            <v>0</v>
          </cell>
          <cell r="V3119">
            <v>0</v>
          </cell>
        </row>
        <row r="3120">
          <cell r="E3120" t="str">
            <v/>
          </cell>
          <cell r="F3120" t="str">
            <v/>
          </cell>
          <cell r="G3120">
            <v>0</v>
          </cell>
          <cell r="H3120">
            <v>0</v>
          </cell>
          <cell r="I3120">
            <v>0</v>
          </cell>
          <cell r="J3120">
            <v>0</v>
          </cell>
          <cell r="N3120">
            <v>0</v>
          </cell>
          <cell r="S3120">
            <v>0</v>
          </cell>
          <cell r="V3120">
            <v>0</v>
          </cell>
        </row>
        <row r="3121">
          <cell r="E3121" t="str">
            <v/>
          </cell>
          <cell r="F3121" t="str">
            <v/>
          </cell>
          <cell r="G3121">
            <v>0</v>
          </cell>
          <cell r="H3121">
            <v>0</v>
          </cell>
          <cell r="I3121">
            <v>0</v>
          </cell>
          <cell r="J3121">
            <v>0</v>
          </cell>
          <cell r="N3121">
            <v>0</v>
          </cell>
          <cell r="S3121">
            <v>0</v>
          </cell>
          <cell r="V3121">
            <v>0</v>
          </cell>
        </row>
        <row r="3122">
          <cell r="E3122" t="str">
            <v/>
          </cell>
          <cell r="F3122" t="str">
            <v/>
          </cell>
          <cell r="G3122">
            <v>0</v>
          </cell>
          <cell r="H3122">
            <v>0</v>
          </cell>
          <cell r="I3122">
            <v>0</v>
          </cell>
          <cell r="J3122">
            <v>0</v>
          </cell>
          <cell r="N3122">
            <v>0</v>
          </cell>
          <cell r="P3122">
            <v>0</v>
          </cell>
          <cell r="S3122">
            <v>0</v>
          </cell>
          <cell r="V3122">
            <v>0</v>
          </cell>
        </row>
        <row r="3123">
          <cell r="E3123" t="str">
            <v/>
          </cell>
          <cell r="F3123" t="str">
            <v/>
          </cell>
          <cell r="G3123">
            <v>0</v>
          </cell>
          <cell r="H3123">
            <v>0</v>
          </cell>
          <cell r="I3123">
            <v>0</v>
          </cell>
          <cell r="J3123">
            <v>0</v>
          </cell>
          <cell r="N3123">
            <v>0</v>
          </cell>
          <cell r="O3123" t="str">
            <v>Proteger área</v>
          </cell>
          <cell r="S3123">
            <v>0</v>
          </cell>
          <cell r="V3123">
            <v>0</v>
          </cell>
        </row>
        <row r="3124">
          <cell r="E3124" t="str">
            <v/>
          </cell>
          <cell r="F3124" t="str">
            <v/>
          </cell>
          <cell r="G3124">
            <v>0</v>
          </cell>
          <cell r="H3124">
            <v>0</v>
          </cell>
          <cell r="I3124">
            <v>0</v>
          </cell>
          <cell r="J3124">
            <v>0</v>
          </cell>
          <cell r="N3124">
            <v>0</v>
          </cell>
          <cell r="O3124" t="str">
            <v>Replantear</v>
          </cell>
          <cell r="S3124">
            <v>0</v>
          </cell>
          <cell r="V3124">
            <v>0</v>
          </cell>
        </row>
        <row r="3125">
          <cell r="B3125">
            <v>4017</v>
          </cell>
          <cell r="C3125">
            <v>15</v>
          </cell>
          <cell r="E3125" t="str">
            <v>Oficial construcción (Cps$30,000/dia Dd efectivo)</v>
          </cell>
          <cell r="F3125" t="str">
            <v>dd</v>
          </cell>
          <cell r="G3125">
            <v>8.3798882681564241E-2</v>
          </cell>
          <cell r="H3125">
            <v>36829.476875</v>
          </cell>
          <cell r="I3125">
            <v>3086.2690118715082</v>
          </cell>
          <cell r="J3125">
            <v>4.4014485156538872E-6</v>
          </cell>
          <cell r="M3125" t="str">
            <v>11,93  Un/dd</v>
          </cell>
          <cell r="N3125">
            <v>14.999999999999998</v>
          </cell>
          <cell r="O3125" t="str">
            <v>Trasportar equipo, mats</v>
          </cell>
          <cell r="S3125">
            <v>0</v>
          </cell>
          <cell r="V3125">
            <v>7.8785928430204579E-4</v>
          </cell>
        </row>
        <row r="3126">
          <cell r="E3126" t="str">
            <v/>
          </cell>
          <cell r="F3126" t="str">
            <v/>
          </cell>
          <cell r="G3126">
            <v>0</v>
          </cell>
          <cell r="H3126">
            <v>0</v>
          </cell>
          <cell r="I3126">
            <v>0</v>
          </cell>
          <cell r="J3126">
            <v>0</v>
          </cell>
          <cell r="M3126">
            <v>0</v>
          </cell>
          <cell r="N3126">
            <v>0</v>
          </cell>
          <cell r="O3126" t="str">
            <v>Armar andamio</v>
          </cell>
          <cell r="S3126">
            <v>0</v>
          </cell>
          <cell r="V3126">
            <v>0</v>
          </cell>
        </row>
        <row r="3127">
          <cell r="E3127" t="str">
            <v/>
          </cell>
          <cell r="F3127" t="str">
            <v/>
          </cell>
          <cell r="G3127">
            <v>0</v>
          </cell>
          <cell r="H3127">
            <v>0</v>
          </cell>
          <cell r="I3127">
            <v>0</v>
          </cell>
          <cell r="J3127">
            <v>0</v>
          </cell>
          <cell r="M3127">
            <v>0</v>
          </cell>
          <cell r="N3127">
            <v>0</v>
          </cell>
          <cell r="O3127" t="str">
            <v>Obra previa adic.</v>
          </cell>
          <cell r="S3127">
            <v>0</v>
          </cell>
          <cell r="V3127">
            <v>0</v>
          </cell>
        </row>
        <row r="3128">
          <cell r="E3128" t="str">
            <v/>
          </cell>
          <cell r="F3128" t="str">
            <v/>
          </cell>
          <cell r="G3128">
            <v>0</v>
          </cell>
          <cell r="H3128">
            <v>0</v>
          </cell>
          <cell r="I3128">
            <v>0</v>
          </cell>
          <cell r="J3128">
            <v>0</v>
          </cell>
          <cell r="M3128">
            <v>0</v>
          </cell>
          <cell r="N3128">
            <v>0</v>
          </cell>
          <cell r="O3128" t="str">
            <v>Mezclar</v>
          </cell>
          <cell r="S3128">
            <v>0</v>
          </cell>
          <cell r="V3128">
            <v>0</v>
          </cell>
        </row>
        <row r="3129">
          <cell r="E3129" t="str">
            <v/>
          </cell>
          <cell r="F3129" t="str">
            <v/>
          </cell>
          <cell r="G3129">
            <v>0</v>
          </cell>
          <cell r="H3129">
            <v>0</v>
          </cell>
          <cell r="I3129">
            <v>0</v>
          </cell>
          <cell r="J3129">
            <v>0</v>
          </cell>
          <cell r="M3129">
            <v>0</v>
          </cell>
          <cell r="N3129">
            <v>0</v>
          </cell>
          <cell r="O3129" t="str">
            <v>Desencofrar</v>
          </cell>
          <cell r="S3129">
            <v>0</v>
          </cell>
          <cell r="V3129">
            <v>0</v>
          </cell>
        </row>
        <row r="3130">
          <cell r="E3130" t="str">
            <v/>
          </cell>
          <cell r="F3130" t="str">
            <v/>
          </cell>
          <cell r="G3130">
            <v>0</v>
          </cell>
          <cell r="H3130">
            <v>0</v>
          </cell>
          <cell r="I3130">
            <v>0</v>
          </cell>
          <cell r="J3130">
            <v>0</v>
          </cell>
          <cell r="M3130">
            <v>0</v>
          </cell>
          <cell r="N3130">
            <v>0</v>
          </cell>
          <cell r="O3130" t="str">
            <v>Curar</v>
          </cell>
          <cell r="S3130">
            <v>0</v>
          </cell>
          <cell r="V3130">
            <v>0</v>
          </cell>
        </row>
        <row r="3131">
          <cell r="B3131">
            <v>1.3</v>
          </cell>
          <cell r="C3131">
            <v>12</v>
          </cell>
          <cell r="E3131" t="str">
            <v>APU Andamios</v>
          </cell>
          <cell r="F3131" t="str">
            <v>Sec/sm</v>
          </cell>
          <cell r="G3131">
            <v>6.7039106145251395E-2</v>
          </cell>
          <cell r="H3131">
            <v>17306.027469074052</v>
          </cell>
          <cell r="I3131">
            <v>1160.1806124518916</v>
          </cell>
          <cell r="J3131">
            <v>1.6545787858817395E-6</v>
          </cell>
          <cell r="M3131" t="str">
            <v>14,92  Un/Sec/sm</v>
          </cell>
          <cell r="N3131">
            <v>12</v>
          </cell>
          <cell r="O3131" t="str">
            <v>Desarmar andamio</v>
          </cell>
          <cell r="S3131">
            <v>0</v>
          </cell>
          <cell r="V3131">
            <v>2.9616960267283144E-4</v>
          </cell>
        </row>
        <row r="3132">
          <cell r="B3132">
            <v>1.4</v>
          </cell>
          <cell r="C3132">
            <v>3</v>
          </cell>
          <cell r="E3132" t="str">
            <v>APU Equipo y herramienta de taller</v>
          </cell>
          <cell r="F3132" t="str">
            <v>Hr</v>
          </cell>
          <cell r="G3132">
            <v>1.6759776536312849E-2</v>
          </cell>
          <cell r="H3132">
            <v>65145</v>
          </cell>
          <cell r="I3132">
            <v>1091.8156424581005</v>
          </cell>
          <cell r="J3132">
            <v>1.5570808378595656E-6</v>
          </cell>
          <cell r="M3132" t="str">
            <v>59,67  Un/Hr</v>
          </cell>
          <cell r="N3132">
            <v>3</v>
          </cell>
          <cell r="O3132" t="str">
            <v xml:space="preserve">Regresar </v>
          </cell>
          <cell r="S3132">
            <v>0</v>
          </cell>
          <cell r="V3132">
            <v>2.7871746997686227E-4</v>
          </cell>
        </row>
        <row r="3133">
          <cell r="E3133" t="str">
            <v/>
          </cell>
          <cell r="F3133" t="str">
            <v/>
          </cell>
          <cell r="G3133">
            <v>0</v>
          </cell>
          <cell r="H3133">
            <v>0</v>
          </cell>
          <cell r="I3133">
            <v>0</v>
          </cell>
          <cell r="J3133">
            <v>0</v>
          </cell>
          <cell r="M3133">
            <v>0</v>
          </cell>
          <cell r="N3133">
            <v>0</v>
          </cell>
          <cell r="O3133" t="str">
            <v>Cargar+retirar sobrante y equipo</v>
          </cell>
          <cell r="S3133">
            <v>0</v>
          </cell>
          <cell r="V3133">
            <v>0</v>
          </cell>
        </row>
        <row r="3134">
          <cell r="E3134" t="str">
            <v/>
          </cell>
          <cell r="F3134" t="str">
            <v/>
          </cell>
          <cell r="G3134">
            <v>0</v>
          </cell>
          <cell r="H3134">
            <v>0</v>
          </cell>
          <cell r="I3134">
            <v>0</v>
          </cell>
          <cell r="J3134">
            <v>0</v>
          </cell>
          <cell r="M3134">
            <v>0</v>
          </cell>
          <cell r="N3134">
            <v>0</v>
          </cell>
          <cell r="O3134" t="str">
            <v>Asear área</v>
          </cell>
          <cell r="S3134">
            <v>0</v>
          </cell>
          <cell r="V3134">
            <v>0</v>
          </cell>
        </row>
        <row r="3135">
          <cell r="E3135" t="str">
            <v/>
          </cell>
          <cell r="F3135" t="str">
            <v/>
          </cell>
          <cell r="G3135">
            <v>0</v>
          </cell>
          <cell r="H3135">
            <v>0</v>
          </cell>
          <cell r="I3135">
            <v>0</v>
          </cell>
          <cell r="J3135">
            <v>0</v>
          </cell>
          <cell r="N3135">
            <v>0</v>
          </cell>
          <cell r="S3135">
            <v>0</v>
          </cell>
          <cell r="V3135">
            <v>0</v>
          </cell>
        </row>
        <row r="3136">
          <cell r="E3136" t="str">
            <v/>
          </cell>
          <cell r="F3136" t="str">
            <v/>
          </cell>
          <cell r="G3136">
            <v>0</v>
          </cell>
          <cell r="H3136">
            <v>0</v>
          </cell>
          <cell r="I3136">
            <v>0</v>
          </cell>
          <cell r="J3136">
            <v>0</v>
          </cell>
          <cell r="N3136">
            <v>0</v>
          </cell>
          <cell r="S3136">
            <v>0</v>
          </cell>
          <cell r="V3136">
            <v>0</v>
          </cell>
        </row>
        <row r="3137">
          <cell r="E3137" t="str">
            <v/>
          </cell>
          <cell r="F3137">
            <v>0</v>
          </cell>
          <cell r="G3137">
            <v>0</v>
          </cell>
          <cell r="H3137">
            <v>0</v>
          </cell>
          <cell r="I3137">
            <v>0</v>
          </cell>
          <cell r="J3137">
            <v>0</v>
          </cell>
          <cell r="N3137">
            <v>0</v>
          </cell>
          <cell r="S3137">
            <v>0</v>
          </cell>
          <cell r="V3137">
            <v>0</v>
          </cell>
        </row>
        <row r="3138">
          <cell r="E3138" t="str">
            <v/>
          </cell>
          <cell r="F3138">
            <v>0</v>
          </cell>
          <cell r="G3138">
            <v>0</v>
          </cell>
          <cell r="H3138">
            <v>0</v>
          </cell>
          <cell r="I3138">
            <v>0</v>
          </cell>
          <cell r="J3138">
            <v>0</v>
          </cell>
          <cell r="N3138">
            <v>0</v>
          </cell>
          <cell r="S3138">
            <v>0</v>
          </cell>
          <cell r="V3138">
            <v>0</v>
          </cell>
        </row>
        <row r="3139">
          <cell r="E3139" t="str">
            <v/>
          </cell>
          <cell r="F3139">
            <v>0</v>
          </cell>
          <cell r="G3139">
            <v>0</v>
          </cell>
          <cell r="H3139">
            <v>0</v>
          </cell>
          <cell r="I3139">
            <v>0</v>
          </cell>
          <cell r="J3139">
            <v>0</v>
          </cell>
          <cell r="N3139">
            <v>0</v>
          </cell>
          <cell r="S3139">
            <v>0</v>
          </cell>
          <cell r="V3139">
            <v>0</v>
          </cell>
        </row>
        <row r="3140">
          <cell r="E3140" t="str">
            <v/>
          </cell>
          <cell r="F3140">
            <v>0</v>
          </cell>
          <cell r="G3140">
            <v>0</v>
          </cell>
          <cell r="H3140">
            <v>0</v>
          </cell>
          <cell r="I3140">
            <v>0</v>
          </cell>
          <cell r="J3140">
            <v>0</v>
          </cell>
          <cell r="N3140">
            <v>0</v>
          </cell>
          <cell r="S3140">
            <v>0</v>
          </cell>
          <cell r="V3140">
            <v>0</v>
          </cell>
        </row>
        <row r="3141">
          <cell r="E3141" t="str">
            <v/>
          </cell>
          <cell r="F3141">
            <v>0</v>
          </cell>
          <cell r="G3141">
            <v>0</v>
          </cell>
          <cell r="H3141">
            <v>0</v>
          </cell>
          <cell r="I3141">
            <v>0</v>
          </cell>
          <cell r="J3141">
            <v>0</v>
          </cell>
          <cell r="N3141">
            <v>0</v>
          </cell>
          <cell r="S3141">
            <v>0</v>
          </cell>
          <cell r="V3141">
            <v>0</v>
          </cell>
        </row>
        <row r="3142">
          <cell r="E3142">
            <v>0</v>
          </cell>
          <cell r="I3142">
            <v>0</v>
          </cell>
          <cell r="J3142">
            <v>0</v>
          </cell>
          <cell r="O3142" t="str">
            <v>Con estos hombres se hace</v>
          </cell>
          <cell r="P3142" t="str">
            <v>DD Oficial</v>
          </cell>
          <cell r="Q3142" t="str">
            <v>DD Ayudante</v>
          </cell>
          <cell r="R3142" t="str">
            <v>DD Operarios</v>
          </cell>
          <cell r="S3142" t="str">
            <v>REND.TAREA 0 / Jnl</v>
          </cell>
          <cell r="T3142" t="str">
            <v>Para un Total de</v>
          </cell>
          <cell r="U3142" t="str">
            <v>La actividad Dura</v>
          </cell>
          <cell r="V3142">
            <v>0</v>
          </cell>
        </row>
        <row r="3143">
          <cell r="B3143" t="str">
            <v>a-3,14</v>
          </cell>
          <cell r="D3143">
            <v>0</v>
          </cell>
          <cell r="E3143">
            <v>0</v>
          </cell>
          <cell r="F3143">
            <v>0</v>
          </cell>
          <cell r="G3143">
            <v>0</v>
          </cell>
          <cell r="H3143">
            <v>0</v>
          </cell>
          <cell r="I3143">
            <v>0</v>
          </cell>
          <cell r="J3143">
            <v>0</v>
          </cell>
          <cell r="K3143">
            <v>1</v>
          </cell>
          <cell r="L3143">
            <v>0</v>
          </cell>
          <cell r="O3143" t="b">
            <v>0</v>
          </cell>
          <cell r="P3143">
            <v>0</v>
          </cell>
          <cell r="Q3143">
            <v>0</v>
          </cell>
          <cell r="R3143">
            <v>0</v>
          </cell>
          <cell r="S3143">
            <v>0</v>
          </cell>
          <cell r="T3143">
            <v>0</v>
          </cell>
          <cell r="U3143" t="e">
            <v>#DIV/0!</v>
          </cell>
          <cell r="V3143">
            <v>0</v>
          </cell>
          <cell r="W3143">
            <v>0</v>
          </cell>
          <cell r="X3143">
            <v>0</v>
          </cell>
          <cell r="Y3143">
            <v>0</v>
          </cell>
          <cell r="Z3143">
            <v>0</v>
          </cell>
          <cell r="AA3143">
            <v>0</v>
          </cell>
          <cell r="AB3143">
            <v>1</v>
          </cell>
        </row>
        <row r="3144">
          <cell r="B3144">
            <v>204</v>
          </cell>
          <cell r="D3144">
            <v>12</v>
          </cell>
          <cell r="E3144" t="str">
            <v>Guardacables y grilletes</v>
          </cell>
          <cell r="F3144" t="str">
            <v>un</v>
          </cell>
          <cell r="G3144">
            <v>0</v>
          </cell>
          <cell r="H3144">
            <v>1000</v>
          </cell>
          <cell r="I3144">
            <v>0</v>
          </cell>
          <cell r="J3144">
            <v>0</v>
          </cell>
          <cell r="N3144">
            <v>0</v>
          </cell>
          <cell r="O3144" t="str">
            <v>Figurar y amarrar hierro</v>
          </cell>
          <cell r="S3144">
            <v>0</v>
          </cell>
          <cell r="T3144" t="str">
            <v>Jnl hombre</v>
          </cell>
          <cell r="U3144" t="str">
            <v>Dias</v>
          </cell>
          <cell r="V3144">
            <v>0</v>
          </cell>
        </row>
        <row r="3145">
          <cell r="E3145" t="str">
            <v/>
          </cell>
          <cell r="F3145" t="str">
            <v/>
          </cell>
          <cell r="G3145">
            <v>0</v>
          </cell>
          <cell r="H3145">
            <v>0</v>
          </cell>
          <cell r="I3145">
            <v>0</v>
          </cell>
          <cell r="J3145">
            <v>0</v>
          </cell>
          <cell r="N3145">
            <v>0</v>
          </cell>
          <cell r="O3145" t="str">
            <v>Encofrar</v>
          </cell>
          <cell r="S3145">
            <v>0</v>
          </cell>
          <cell r="V3145">
            <v>0</v>
          </cell>
        </row>
        <row r="3146">
          <cell r="E3146" t="str">
            <v/>
          </cell>
          <cell r="F3146" t="str">
            <v/>
          </cell>
          <cell r="G3146">
            <v>0</v>
          </cell>
          <cell r="H3146">
            <v>0</v>
          </cell>
          <cell r="I3146">
            <v>0</v>
          </cell>
          <cell r="J3146">
            <v>0</v>
          </cell>
          <cell r="N3146">
            <v>0</v>
          </cell>
          <cell r="O3146" t="str">
            <v>Fundir</v>
          </cell>
          <cell r="S3146">
            <v>0</v>
          </cell>
          <cell r="V3146">
            <v>0</v>
          </cell>
        </row>
        <row r="3147">
          <cell r="E3147" t="str">
            <v/>
          </cell>
          <cell r="F3147" t="str">
            <v/>
          </cell>
          <cell r="G3147">
            <v>0</v>
          </cell>
          <cell r="H3147">
            <v>0</v>
          </cell>
          <cell r="I3147">
            <v>0</v>
          </cell>
          <cell r="J3147">
            <v>0</v>
          </cell>
          <cell r="N3147">
            <v>0</v>
          </cell>
          <cell r="S3147">
            <v>0</v>
          </cell>
          <cell r="V3147">
            <v>0</v>
          </cell>
        </row>
        <row r="3148">
          <cell r="E3148" t="str">
            <v/>
          </cell>
          <cell r="F3148" t="str">
            <v/>
          </cell>
          <cell r="G3148">
            <v>0</v>
          </cell>
          <cell r="H3148">
            <v>0</v>
          </cell>
          <cell r="I3148">
            <v>0</v>
          </cell>
          <cell r="J3148">
            <v>0</v>
          </cell>
          <cell r="N3148">
            <v>0</v>
          </cell>
          <cell r="S3148">
            <v>0</v>
          </cell>
          <cell r="V3148">
            <v>0</v>
          </cell>
        </row>
        <row r="3149">
          <cell r="E3149" t="str">
            <v/>
          </cell>
          <cell r="F3149" t="str">
            <v/>
          </cell>
          <cell r="G3149">
            <v>0</v>
          </cell>
          <cell r="H3149">
            <v>0</v>
          </cell>
          <cell r="I3149">
            <v>0</v>
          </cell>
          <cell r="J3149">
            <v>0</v>
          </cell>
          <cell r="N3149">
            <v>0</v>
          </cell>
          <cell r="P3149">
            <v>0</v>
          </cell>
          <cell r="S3149">
            <v>0</v>
          </cell>
          <cell r="V3149">
            <v>0</v>
          </cell>
        </row>
        <row r="3150">
          <cell r="E3150" t="str">
            <v/>
          </cell>
          <cell r="F3150" t="str">
            <v/>
          </cell>
          <cell r="G3150">
            <v>0</v>
          </cell>
          <cell r="H3150">
            <v>0</v>
          </cell>
          <cell r="I3150">
            <v>0</v>
          </cell>
          <cell r="J3150">
            <v>0</v>
          </cell>
          <cell r="N3150">
            <v>0</v>
          </cell>
          <cell r="O3150" t="str">
            <v>Proteger área</v>
          </cell>
          <cell r="S3150">
            <v>0</v>
          </cell>
          <cell r="V3150">
            <v>0</v>
          </cell>
        </row>
        <row r="3151">
          <cell r="E3151" t="str">
            <v/>
          </cell>
          <cell r="F3151" t="str">
            <v/>
          </cell>
          <cell r="G3151">
            <v>0</v>
          </cell>
          <cell r="H3151">
            <v>0</v>
          </cell>
          <cell r="I3151">
            <v>0</v>
          </cell>
          <cell r="J3151">
            <v>0</v>
          </cell>
          <cell r="N3151">
            <v>0</v>
          </cell>
          <cell r="O3151" t="str">
            <v>Replantear</v>
          </cell>
          <cell r="S3151">
            <v>0</v>
          </cell>
          <cell r="V3151">
            <v>0</v>
          </cell>
        </row>
        <row r="3152">
          <cell r="B3152">
            <v>201.5</v>
          </cell>
          <cell r="D3152">
            <v>2</v>
          </cell>
          <cell r="E3152" t="str">
            <v>Cuadrilla de ornamentacion</v>
          </cell>
          <cell r="F3152" t="str">
            <v>m2</v>
          </cell>
          <cell r="G3152">
            <v>0</v>
          </cell>
          <cell r="H3152">
            <v>109300</v>
          </cell>
          <cell r="I3152">
            <v>0</v>
          </cell>
          <cell r="J3152">
            <v>0</v>
          </cell>
          <cell r="M3152">
            <v>0</v>
          </cell>
          <cell r="N3152">
            <v>0</v>
          </cell>
          <cell r="O3152" t="str">
            <v>Trasportar equipo, mats</v>
          </cell>
          <cell r="S3152">
            <v>0</v>
          </cell>
          <cell r="V3152">
            <v>0</v>
          </cell>
        </row>
        <row r="3153">
          <cell r="E3153" t="str">
            <v/>
          </cell>
          <cell r="F3153" t="str">
            <v/>
          </cell>
          <cell r="G3153">
            <v>0</v>
          </cell>
          <cell r="H3153">
            <v>0</v>
          </cell>
          <cell r="I3153">
            <v>0</v>
          </cell>
          <cell r="J3153">
            <v>0</v>
          </cell>
          <cell r="M3153">
            <v>0</v>
          </cell>
          <cell r="N3153">
            <v>0</v>
          </cell>
          <cell r="O3153" t="str">
            <v>Armar andamio</v>
          </cell>
          <cell r="S3153">
            <v>0</v>
          </cell>
          <cell r="V3153">
            <v>0</v>
          </cell>
        </row>
        <row r="3154">
          <cell r="E3154" t="str">
            <v/>
          </cell>
          <cell r="F3154" t="str">
            <v/>
          </cell>
          <cell r="G3154">
            <v>0</v>
          </cell>
          <cell r="H3154">
            <v>0</v>
          </cell>
          <cell r="I3154">
            <v>0</v>
          </cell>
          <cell r="J3154">
            <v>0</v>
          </cell>
          <cell r="M3154">
            <v>0</v>
          </cell>
          <cell r="N3154">
            <v>0</v>
          </cell>
          <cell r="O3154" t="str">
            <v>Obra previa adic.</v>
          </cell>
          <cell r="S3154">
            <v>0</v>
          </cell>
          <cell r="V3154">
            <v>0</v>
          </cell>
        </row>
        <row r="3155">
          <cell r="E3155" t="str">
            <v/>
          </cell>
          <cell r="F3155" t="str">
            <v/>
          </cell>
          <cell r="G3155">
            <v>0</v>
          </cell>
          <cell r="H3155">
            <v>0</v>
          </cell>
          <cell r="I3155">
            <v>0</v>
          </cell>
          <cell r="J3155">
            <v>0</v>
          </cell>
          <cell r="M3155">
            <v>0</v>
          </cell>
          <cell r="N3155">
            <v>0</v>
          </cell>
          <cell r="O3155" t="str">
            <v>Mezclar</v>
          </cell>
          <cell r="S3155">
            <v>0</v>
          </cell>
          <cell r="V3155">
            <v>0</v>
          </cell>
        </row>
        <row r="3156">
          <cell r="E3156" t="str">
            <v/>
          </cell>
          <cell r="F3156" t="str">
            <v/>
          </cell>
          <cell r="G3156">
            <v>0</v>
          </cell>
          <cell r="H3156">
            <v>0</v>
          </cell>
          <cell r="I3156">
            <v>0</v>
          </cell>
          <cell r="J3156">
            <v>0</v>
          </cell>
          <cell r="M3156">
            <v>0</v>
          </cell>
          <cell r="N3156">
            <v>0</v>
          </cell>
          <cell r="O3156" t="str">
            <v>Desencofrar</v>
          </cell>
          <cell r="S3156">
            <v>0</v>
          </cell>
          <cell r="V3156">
            <v>0</v>
          </cell>
        </row>
        <row r="3157">
          <cell r="E3157" t="str">
            <v/>
          </cell>
          <cell r="F3157" t="str">
            <v/>
          </cell>
          <cell r="G3157">
            <v>0</v>
          </cell>
          <cell r="H3157">
            <v>0</v>
          </cell>
          <cell r="I3157">
            <v>0</v>
          </cell>
          <cell r="J3157">
            <v>0</v>
          </cell>
          <cell r="M3157">
            <v>0</v>
          </cell>
          <cell r="N3157">
            <v>0</v>
          </cell>
          <cell r="O3157" t="str">
            <v>Curar</v>
          </cell>
          <cell r="S3157">
            <v>0</v>
          </cell>
          <cell r="V3157">
            <v>0</v>
          </cell>
        </row>
        <row r="3158">
          <cell r="B3158">
            <v>1.4</v>
          </cell>
          <cell r="D3158">
            <v>0.1</v>
          </cell>
          <cell r="E3158" t="str">
            <v>APU Equipo y herramienta de taller</v>
          </cell>
          <cell r="F3158" t="str">
            <v>Hr</v>
          </cell>
          <cell r="G3158">
            <v>0</v>
          </cell>
          <cell r="H3158">
            <v>65145</v>
          </cell>
          <cell r="I3158">
            <v>0</v>
          </cell>
          <cell r="J3158">
            <v>0</v>
          </cell>
          <cell r="M3158">
            <v>0</v>
          </cell>
          <cell r="N3158">
            <v>0</v>
          </cell>
          <cell r="O3158" t="str">
            <v>Desarmar andamio</v>
          </cell>
          <cell r="S3158">
            <v>0</v>
          </cell>
          <cell r="V3158">
            <v>0</v>
          </cell>
        </row>
        <row r="3159">
          <cell r="E3159" t="str">
            <v/>
          </cell>
          <cell r="F3159" t="str">
            <v/>
          </cell>
          <cell r="G3159">
            <v>0</v>
          </cell>
          <cell r="H3159">
            <v>0</v>
          </cell>
          <cell r="I3159">
            <v>0</v>
          </cell>
          <cell r="J3159">
            <v>0</v>
          </cell>
          <cell r="M3159">
            <v>0</v>
          </cell>
          <cell r="N3159">
            <v>0</v>
          </cell>
          <cell r="O3159" t="str">
            <v xml:space="preserve">Regresar </v>
          </cell>
          <cell r="S3159">
            <v>0</v>
          </cell>
          <cell r="V3159">
            <v>0</v>
          </cell>
        </row>
        <row r="3160">
          <cell r="E3160" t="str">
            <v/>
          </cell>
          <cell r="F3160" t="str">
            <v/>
          </cell>
          <cell r="G3160">
            <v>0</v>
          </cell>
          <cell r="H3160">
            <v>0</v>
          </cell>
          <cell r="I3160">
            <v>0</v>
          </cell>
          <cell r="J3160">
            <v>0</v>
          </cell>
          <cell r="M3160">
            <v>0</v>
          </cell>
          <cell r="N3160">
            <v>0</v>
          </cell>
          <cell r="O3160" t="str">
            <v>Cargar+retirar sobrante y equipo</v>
          </cell>
          <cell r="S3160">
            <v>0</v>
          </cell>
          <cell r="V3160">
            <v>0</v>
          </cell>
        </row>
        <row r="3161">
          <cell r="E3161" t="str">
            <v/>
          </cell>
          <cell r="F3161" t="str">
            <v/>
          </cell>
          <cell r="G3161">
            <v>0</v>
          </cell>
          <cell r="H3161">
            <v>0</v>
          </cell>
          <cell r="I3161">
            <v>0</v>
          </cell>
          <cell r="J3161">
            <v>0</v>
          </cell>
          <cell r="M3161">
            <v>0</v>
          </cell>
          <cell r="N3161">
            <v>0</v>
          </cell>
          <cell r="O3161" t="str">
            <v>Asear área</v>
          </cell>
          <cell r="S3161">
            <v>0</v>
          </cell>
          <cell r="V3161">
            <v>0</v>
          </cell>
        </row>
        <row r="3162">
          <cell r="E3162" t="str">
            <v/>
          </cell>
          <cell r="F3162" t="str">
            <v/>
          </cell>
          <cell r="G3162">
            <v>0</v>
          </cell>
          <cell r="H3162">
            <v>0</v>
          </cell>
          <cell r="I3162">
            <v>0</v>
          </cell>
          <cell r="J3162">
            <v>0</v>
          </cell>
          <cell r="N3162">
            <v>0</v>
          </cell>
          <cell r="S3162">
            <v>0</v>
          </cell>
          <cell r="V3162">
            <v>0</v>
          </cell>
        </row>
        <row r="3163">
          <cell r="E3163" t="str">
            <v/>
          </cell>
          <cell r="F3163" t="str">
            <v/>
          </cell>
          <cell r="G3163">
            <v>0</v>
          </cell>
          <cell r="H3163">
            <v>0</v>
          </cell>
          <cell r="I3163">
            <v>0</v>
          </cell>
          <cell r="J3163">
            <v>0</v>
          </cell>
          <cell r="N3163">
            <v>0</v>
          </cell>
          <cell r="S3163">
            <v>0</v>
          </cell>
          <cell r="V3163">
            <v>0</v>
          </cell>
        </row>
        <row r="3164">
          <cell r="E3164" t="str">
            <v/>
          </cell>
          <cell r="F3164">
            <v>0</v>
          </cell>
          <cell r="G3164">
            <v>0</v>
          </cell>
          <cell r="H3164">
            <v>0</v>
          </cell>
          <cell r="I3164">
            <v>0</v>
          </cell>
          <cell r="J3164">
            <v>0</v>
          </cell>
          <cell r="N3164">
            <v>0</v>
          </cell>
          <cell r="S3164">
            <v>0</v>
          </cell>
          <cell r="V3164">
            <v>0</v>
          </cell>
        </row>
        <row r="3165">
          <cell r="E3165" t="str">
            <v/>
          </cell>
          <cell r="F3165">
            <v>0</v>
          </cell>
          <cell r="G3165">
            <v>0</v>
          </cell>
          <cell r="H3165">
            <v>0</v>
          </cell>
          <cell r="I3165">
            <v>0</v>
          </cell>
          <cell r="J3165">
            <v>0</v>
          </cell>
          <cell r="N3165">
            <v>0</v>
          </cell>
          <cell r="S3165">
            <v>0</v>
          </cell>
          <cell r="V3165">
            <v>0</v>
          </cell>
        </row>
        <row r="3166">
          <cell r="E3166" t="str">
            <v/>
          </cell>
          <cell r="F3166">
            <v>0</v>
          </cell>
          <cell r="G3166">
            <v>0</v>
          </cell>
          <cell r="H3166">
            <v>0</v>
          </cell>
          <cell r="I3166">
            <v>0</v>
          </cell>
          <cell r="J3166">
            <v>0</v>
          </cell>
          <cell r="N3166">
            <v>0</v>
          </cell>
          <cell r="S3166">
            <v>0</v>
          </cell>
          <cell r="V3166">
            <v>0</v>
          </cell>
        </row>
        <row r="3167">
          <cell r="E3167" t="str">
            <v/>
          </cell>
          <cell r="F3167">
            <v>0</v>
          </cell>
          <cell r="G3167">
            <v>0</v>
          </cell>
          <cell r="H3167">
            <v>0</v>
          </cell>
          <cell r="I3167">
            <v>0</v>
          </cell>
          <cell r="J3167">
            <v>0</v>
          </cell>
          <cell r="N3167">
            <v>0</v>
          </cell>
          <cell r="S3167">
            <v>0</v>
          </cell>
          <cell r="V3167">
            <v>0</v>
          </cell>
        </row>
        <row r="3168">
          <cell r="E3168" t="str">
            <v/>
          </cell>
          <cell r="F3168">
            <v>0</v>
          </cell>
          <cell r="G3168">
            <v>0</v>
          </cell>
          <cell r="H3168">
            <v>0</v>
          </cell>
          <cell r="I3168">
            <v>0</v>
          </cell>
          <cell r="J3168">
            <v>0</v>
          </cell>
          <cell r="N3168">
            <v>0</v>
          </cell>
          <cell r="S3168">
            <v>0</v>
          </cell>
          <cell r="V3168">
            <v>0</v>
          </cell>
        </row>
        <row r="3169">
          <cell r="E3169">
            <v>0</v>
          </cell>
          <cell r="I3169">
            <v>0</v>
          </cell>
          <cell r="J3169">
            <v>0</v>
          </cell>
          <cell r="O3169" t="str">
            <v>Con estos hombres se hace</v>
          </cell>
          <cell r="P3169" t="str">
            <v>DD Oficial</v>
          </cell>
          <cell r="Q3169" t="str">
            <v>DD Ayudante</v>
          </cell>
          <cell r="R3169" t="str">
            <v>DD Operarios</v>
          </cell>
          <cell r="S3169" t="str">
            <v>REND.TAREA 0 / Jnl</v>
          </cell>
          <cell r="T3169" t="str">
            <v>Para un Total de</v>
          </cell>
          <cell r="U3169" t="str">
            <v>La actividad Dura</v>
          </cell>
          <cell r="V3169">
            <v>0</v>
          </cell>
        </row>
        <row r="3170">
          <cell r="B3170" t="str">
            <v>a-3,15</v>
          </cell>
          <cell r="D3170">
            <v>0</v>
          </cell>
          <cell r="E3170">
            <v>0</v>
          </cell>
          <cell r="F3170">
            <v>0</v>
          </cell>
          <cell r="G3170">
            <v>0</v>
          </cell>
          <cell r="H3170">
            <v>0</v>
          </cell>
          <cell r="I3170">
            <v>0</v>
          </cell>
          <cell r="J3170">
            <v>0</v>
          </cell>
          <cell r="K3170">
            <v>1</v>
          </cell>
          <cell r="L3170">
            <v>0</v>
          </cell>
          <cell r="O3170" t="b">
            <v>0</v>
          </cell>
          <cell r="P3170">
            <v>0</v>
          </cell>
          <cell r="Q3170">
            <v>0</v>
          </cell>
          <cell r="R3170">
            <v>0</v>
          </cell>
          <cell r="S3170">
            <v>0</v>
          </cell>
          <cell r="T3170">
            <v>0</v>
          </cell>
          <cell r="U3170" t="e">
            <v>#DIV/0!</v>
          </cell>
          <cell r="V3170">
            <v>0</v>
          </cell>
          <cell r="W3170">
            <v>0</v>
          </cell>
          <cell r="X3170">
            <v>0</v>
          </cell>
          <cell r="Y3170">
            <v>0</v>
          </cell>
          <cell r="Z3170">
            <v>0</v>
          </cell>
          <cell r="AA3170">
            <v>0</v>
          </cell>
          <cell r="AB3170">
            <v>1</v>
          </cell>
        </row>
        <row r="3171">
          <cell r="B3171">
            <v>204</v>
          </cell>
          <cell r="D3171">
            <v>12</v>
          </cell>
          <cell r="E3171" t="str">
            <v>Guardacables y grilletes</v>
          </cell>
          <cell r="F3171" t="str">
            <v>un</v>
          </cell>
          <cell r="G3171">
            <v>0</v>
          </cell>
          <cell r="H3171">
            <v>1000</v>
          </cell>
          <cell r="I3171">
            <v>0</v>
          </cell>
          <cell r="J3171">
            <v>0</v>
          </cell>
          <cell r="N3171">
            <v>0</v>
          </cell>
          <cell r="O3171" t="str">
            <v>Figurar y amarrar hierro</v>
          </cell>
          <cell r="S3171">
            <v>0</v>
          </cell>
          <cell r="T3171" t="str">
            <v>Jnl hombre</v>
          </cell>
          <cell r="U3171" t="str">
            <v>Dias</v>
          </cell>
          <cell r="V3171">
            <v>0</v>
          </cell>
        </row>
        <row r="3172">
          <cell r="E3172" t="str">
            <v/>
          </cell>
          <cell r="F3172" t="str">
            <v/>
          </cell>
          <cell r="G3172">
            <v>0</v>
          </cell>
          <cell r="H3172">
            <v>0</v>
          </cell>
          <cell r="I3172">
            <v>0</v>
          </cell>
          <cell r="J3172">
            <v>0</v>
          </cell>
          <cell r="N3172">
            <v>0</v>
          </cell>
          <cell r="O3172" t="str">
            <v>Encofrar</v>
          </cell>
          <cell r="S3172">
            <v>0</v>
          </cell>
          <cell r="V3172">
            <v>0</v>
          </cell>
        </row>
        <row r="3173">
          <cell r="E3173" t="str">
            <v/>
          </cell>
          <cell r="F3173" t="str">
            <v/>
          </cell>
          <cell r="G3173">
            <v>0</v>
          </cell>
          <cell r="H3173">
            <v>0</v>
          </cell>
          <cell r="I3173">
            <v>0</v>
          </cell>
          <cell r="J3173">
            <v>0</v>
          </cell>
          <cell r="N3173">
            <v>0</v>
          </cell>
          <cell r="O3173" t="str">
            <v>Fundir</v>
          </cell>
          <cell r="S3173">
            <v>0</v>
          </cell>
          <cell r="V3173">
            <v>0</v>
          </cell>
        </row>
        <row r="3174">
          <cell r="E3174" t="str">
            <v/>
          </cell>
          <cell r="F3174" t="str">
            <v/>
          </cell>
          <cell r="G3174">
            <v>0</v>
          </cell>
          <cell r="H3174">
            <v>0</v>
          </cell>
          <cell r="I3174">
            <v>0</v>
          </cell>
          <cell r="J3174">
            <v>0</v>
          </cell>
          <cell r="N3174">
            <v>0</v>
          </cell>
          <cell r="S3174">
            <v>0</v>
          </cell>
          <cell r="V3174">
            <v>0</v>
          </cell>
        </row>
        <row r="3175">
          <cell r="E3175" t="str">
            <v/>
          </cell>
          <cell r="F3175" t="str">
            <v/>
          </cell>
          <cell r="G3175">
            <v>0</v>
          </cell>
          <cell r="H3175">
            <v>0</v>
          </cell>
          <cell r="I3175">
            <v>0</v>
          </cell>
          <cell r="J3175">
            <v>0</v>
          </cell>
          <cell r="N3175">
            <v>0</v>
          </cell>
          <cell r="S3175">
            <v>0</v>
          </cell>
          <cell r="V3175">
            <v>0</v>
          </cell>
        </row>
        <row r="3176">
          <cell r="E3176" t="str">
            <v/>
          </cell>
          <cell r="F3176" t="str">
            <v/>
          </cell>
          <cell r="G3176">
            <v>0</v>
          </cell>
          <cell r="H3176">
            <v>0</v>
          </cell>
          <cell r="I3176">
            <v>0</v>
          </cell>
          <cell r="J3176">
            <v>0</v>
          </cell>
          <cell r="N3176">
            <v>0</v>
          </cell>
          <cell r="P3176">
            <v>0</v>
          </cell>
          <cell r="S3176">
            <v>0</v>
          </cell>
          <cell r="V3176">
            <v>0</v>
          </cell>
        </row>
        <row r="3177">
          <cell r="E3177" t="str">
            <v/>
          </cell>
          <cell r="F3177" t="str">
            <v/>
          </cell>
          <cell r="G3177">
            <v>0</v>
          </cell>
          <cell r="H3177">
            <v>0</v>
          </cell>
          <cell r="I3177">
            <v>0</v>
          </cell>
          <cell r="J3177">
            <v>0</v>
          </cell>
          <cell r="N3177">
            <v>0</v>
          </cell>
          <cell r="O3177" t="str">
            <v>Proteger área</v>
          </cell>
          <cell r="S3177">
            <v>0</v>
          </cell>
          <cell r="V3177">
            <v>0</v>
          </cell>
        </row>
        <row r="3178">
          <cell r="E3178" t="str">
            <v/>
          </cell>
          <cell r="F3178" t="str">
            <v/>
          </cell>
          <cell r="G3178">
            <v>0</v>
          </cell>
          <cell r="H3178">
            <v>0</v>
          </cell>
          <cell r="I3178">
            <v>0</v>
          </cell>
          <cell r="J3178">
            <v>0</v>
          </cell>
          <cell r="N3178">
            <v>0</v>
          </cell>
          <cell r="O3178" t="str">
            <v>Replantear</v>
          </cell>
          <cell r="S3178">
            <v>0</v>
          </cell>
          <cell r="V3178">
            <v>0</v>
          </cell>
        </row>
        <row r="3179">
          <cell r="B3179">
            <v>201.5</v>
          </cell>
          <cell r="D3179">
            <v>3</v>
          </cell>
          <cell r="E3179" t="str">
            <v>Cuadrilla de ornamentacion</v>
          </cell>
          <cell r="F3179" t="str">
            <v>m2</v>
          </cell>
          <cell r="G3179">
            <v>0</v>
          </cell>
          <cell r="H3179">
            <v>109300</v>
          </cell>
          <cell r="I3179">
            <v>0</v>
          </cell>
          <cell r="J3179">
            <v>0</v>
          </cell>
          <cell r="M3179">
            <v>0</v>
          </cell>
          <cell r="N3179">
            <v>0</v>
          </cell>
          <cell r="O3179" t="str">
            <v>Trasportar equipo, mats</v>
          </cell>
          <cell r="S3179">
            <v>0</v>
          </cell>
          <cell r="V3179">
            <v>0</v>
          </cell>
        </row>
        <row r="3180">
          <cell r="E3180" t="str">
            <v/>
          </cell>
          <cell r="F3180" t="str">
            <v/>
          </cell>
          <cell r="G3180">
            <v>0</v>
          </cell>
          <cell r="H3180">
            <v>0</v>
          </cell>
          <cell r="I3180">
            <v>0</v>
          </cell>
          <cell r="J3180">
            <v>0</v>
          </cell>
          <cell r="M3180">
            <v>0</v>
          </cell>
          <cell r="N3180">
            <v>0</v>
          </cell>
          <cell r="O3180" t="str">
            <v>Armar andamio</v>
          </cell>
          <cell r="S3180">
            <v>0</v>
          </cell>
          <cell r="V3180">
            <v>0</v>
          </cell>
        </row>
        <row r="3181">
          <cell r="E3181" t="str">
            <v/>
          </cell>
          <cell r="F3181" t="str">
            <v/>
          </cell>
          <cell r="G3181">
            <v>0</v>
          </cell>
          <cell r="H3181">
            <v>0</v>
          </cell>
          <cell r="I3181">
            <v>0</v>
          </cell>
          <cell r="J3181">
            <v>0</v>
          </cell>
          <cell r="M3181">
            <v>0</v>
          </cell>
          <cell r="N3181">
            <v>0</v>
          </cell>
          <cell r="O3181" t="str">
            <v>Obra previa adic.</v>
          </cell>
          <cell r="S3181">
            <v>0</v>
          </cell>
          <cell r="V3181">
            <v>0</v>
          </cell>
        </row>
        <row r="3182">
          <cell r="E3182" t="str">
            <v/>
          </cell>
          <cell r="F3182" t="str">
            <v/>
          </cell>
          <cell r="G3182">
            <v>0</v>
          </cell>
          <cell r="H3182">
            <v>0</v>
          </cell>
          <cell r="I3182">
            <v>0</v>
          </cell>
          <cell r="J3182">
            <v>0</v>
          </cell>
          <cell r="M3182">
            <v>0</v>
          </cell>
          <cell r="N3182">
            <v>0</v>
          </cell>
          <cell r="O3182" t="str">
            <v>Mezclar</v>
          </cell>
          <cell r="S3182">
            <v>0</v>
          </cell>
          <cell r="V3182">
            <v>0</v>
          </cell>
        </row>
        <row r="3183">
          <cell r="E3183" t="str">
            <v/>
          </cell>
          <cell r="F3183" t="str">
            <v/>
          </cell>
          <cell r="G3183">
            <v>0</v>
          </cell>
          <cell r="H3183">
            <v>0</v>
          </cell>
          <cell r="I3183">
            <v>0</v>
          </cell>
          <cell r="J3183">
            <v>0</v>
          </cell>
          <cell r="M3183">
            <v>0</v>
          </cell>
          <cell r="N3183">
            <v>0</v>
          </cell>
          <cell r="O3183" t="str">
            <v>Desencofrar</v>
          </cell>
          <cell r="S3183">
            <v>0</v>
          </cell>
          <cell r="V3183">
            <v>0</v>
          </cell>
        </row>
        <row r="3184">
          <cell r="E3184" t="str">
            <v/>
          </cell>
          <cell r="F3184" t="str">
            <v/>
          </cell>
          <cell r="G3184">
            <v>0</v>
          </cell>
          <cell r="H3184">
            <v>0</v>
          </cell>
          <cell r="I3184">
            <v>0</v>
          </cell>
          <cell r="J3184">
            <v>0</v>
          </cell>
          <cell r="M3184">
            <v>0</v>
          </cell>
          <cell r="N3184">
            <v>0</v>
          </cell>
          <cell r="O3184" t="str">
            <v>Curar</v>
          </cell>
          <cell r="S3184">
            <v>0</v>
          </cell>
          <cell r="V3184">
            <v>0</v>
          </cell>
        </row>
        <row r="3185">
          <cell r="B3185">
            <v>1.4</v>
          </cell>
          <cell r="D3185">
            <v>0.2</v>
          </cell>
          <cell r="E3185" t="str">
            <v>APU Equipo y herramienta de taller</v>
          </cell>
          <cell r="F3185" t="str">
            <v>Hr</v>
          </cell>
          <cell r="G3185">
            <v>0</v>
          </cell>
          <cell r="H3185">
            <v>65145</v>
          </cell>
          <cell r="I3185">
            <v>0</v>
          </cell>
          <cell r="J3185">
            <v>0</v>
          </cell>
          <cell r="M3185">
            <v>0</v>
          </cell>
          <cell r="N3185">
            <v>0</v>
          </cell>
          <cell r="O3185" t="str">
            <v>Desarmar andamio</v>
          </cell>
          <cell r="S3185">
            <v>0</v>
          </cell>
          <cell r="V3185">
            <v>0</v>
          </cell>
        </row>
        <row r="3186">
          <cell r="E3186" t="str">
            <v/>
          </cell>
          <cell r="F3186" t="str">
            <v/>
          </cell>
          <cell r="G3186">
            <v>0</v>
          </cell>
          <cell r="H3186">
            <v>0</v>
          </cell>
          <cell r="I3186">
            <v>0</v>
          </cell>
          <cell r="J3186">
            <v>0</v>
          </cell>
          <cell r="M3186">
            <v>0</v>
          </cell>
          <cell r="N3186">
            <v>0</v>
          </cell>
          <cell r="O3186" t="str">
            <v xml:space="preserve">Regresar </v>
          </cell>
          <cell r="S3186">
            <v>0</v>
          </cell>
          <cell r="V3186">
            <v>0</v>
          </cell>
        </row>
        <row r="3187">
          <cell r="E3187" t="str">
            <v/>
          </cell>
          <cell r="F3187" t="str">
            <v/>
          </cell>
          <cell r="G3187">
            <v>0</v>
          </cell>
          <cell r="H3187">
            <v>0</v>
          </cell>
          <cell r="I3187">
            <v>0</v>
          </cell>
          <cell r="J3187">
            <v>0</v>
          </cell>
          <cell r="M3187">
            <v>0</v>
          </cell>
          <cell r="N3187">
            <v>0</v>
          </cell>
          <cell r="O3187" t="str">
            <v>Cargar+retirar sobrante y equipo</v>
          </cell>
          <cell r="S3187">
            <v>0</v>
          </cell>
          <cell r="V3187">
            <v>0</v>
          </cell>
        </row>
        <row r="3188">
          <cell r="E3188" t="str">
            <v/>
          </cell>
          <cell r="F3188" t="str">
            <v/>
          </cell>
          <cell r="G3188">
            <v>0</v>
          </cell>
          <cell r="H3188">
            <v>0</v>
          </cell>
          <cell r="I3188">
            <v>0</v>
          </cell>
          <cell r="J3188">
            <v>0</v>
          </cell>
          <cell r="M3188">
            <v>0</v>
          </cell>
          <cell r="N3188">
            <v>0</v>
          </cell>
          <cell r="O3188" t="str">
            <v>Asear área</v>
          </cell>
          <cell r="S3188">
            <v>0</v>
          </cell>
          <cell r="V3188">
            <v>0</v>
          </cell>
        </row>
        <row r="3189">
          <cell r="E3189" t="str">
            <v/>
          </cell>
          <cell r="F3189" t="str">
            <v/>
          </cell>
          <cell r="G3189">
            <v>0</v>
          </cell>
          <cell r="H3189">
            <v>0</v>
          </cell>
          <cell r="I3189">
            <v>0</v>
          </cell>
          <cell r="J3189">
            <v>0</v>
          </cell>
          <cell r="N3189">
            <v>0</v>
          </cell>
          <cell r="S3189">
            <v>0</v>
          </cell>
          <cell r="V3189">
            <v>0</v>
          </cell>
        </row>
        <row r="3190">
          <cell r="E3190" t="str">
            <v/>
          </cell>
          <cell r="F3190" t="str">
            <v/>
          </cell>
          <cell r="G3190">
            <v>0</v>
          </cell>
          <cell r="H3190">
            <v>0</v>
          </cell>
          <cell r="I3190">
            <v>0</v>
          </cell>
          <cell r="J3190">
            <v>0</v>
          </cell>
          <cell r="N3190">
            <v>0</v>
          </cell>
          <cell r="S3190">
            <v>0</v>
          </cell>
          <cell r="V3190">
            <v>0</v>
          </cell>
        </row>
        <row r="3191">
          <cell r="E3191" t="str">
            <v/>
          </cell>
          <cell r="F3191">
            <v>0</v>
          </cell>
          <cell r="G3191">
            <v>0</v>
          </cell>
          <cell r="H3191">
            <v>0</v>
          </cell>
          <cell r="I3191">
            <v>0</v>
          </cell>
          <cell r="J3191">
            <v>0</v>
          </cell>
          <cell r="N3191">
            <v>0</v>
          </cell>
          <cell r="S3191">
            <v>0</v>
          </cell>
          <cell r="V3191">
            <v>0</v>
          </cell>
        </row>
        <row r="3192">
          <cell r="E3192" t="str">
            <v/>
          </cell>
          <cell r="F3192">
            <v>0</v>
          </cell>
          <cell r="G3192">
            <v>0</v>
          </cell>
          <cell r="H3192">
            <v>0</v>
          </cell>
          <cell r="I3192">
            <v>0</v>
          </cell>
          <cell r="J3192">
            <v>0</v>
          </cell>
          <cell r="N3192">
            <v>0</v>
          </cell>
          <cell r="S3192">
            <v>0</v>
          </cell>
          <cell r="V3192">
            <v>0</v>
          </cell>
        </row>
        <row r="3193">
          <cell r="E3193" t="str">
            <v/>
          </cell>
          <cell r="F3193">
            <v>0</v>
          </cell>
          <cell r="G3193">
            <v>0</v>
          </cell>
          <cell r="H3193">
            <v>0</v>
          </cell>
          <cell r="I3193">
            <v>0</v>
          </cell>
          <cell r="J3193">
            <v>0</v>
          </cell>
          <cell r="N3193">
            <v>0</v>
          </cell>
          <cell r="S3193">
            <v>0</v>
          </cell>
          <cell r="V3193">
            <v>0</v>
          </cell>
        </row>
        <row r="3194">
          <cell r="E3194" t="str">
            <v/>
          </cell>
          <cell r="F3194">
            <v>0</v>
          </cell>
          <cell r="G3194">
            <v>0</v>
          </cell>
          <cell r="H3194">
            <v>0</v>
          </cell>
          <cell r="I3194">
            <v>0</v>
          </cell>
          <cell r="J3194">
            <v>0</v>
          </cell>
          <cell r="N3194">
            <v>0</v>
          </cell>
          <cell r="S3194">
            <v>0</v>
          </cell>
          <cell r="V3194">
            <v>0</v>
          </cell>
        </row>
        <row r="3195">
          <cell r="E3195" t="str">
            <v/>
          </cell>
          <cell r="F3195">
            <v>0</v>
          </cell>
          <cell r="G3195">
            <v>0</v>
          </cell>
          <cell r="H3195">
            <v>0</v>
          </cell>
          <cell r="I3195">
            <v>0</v>
          </cell>
          <cell r="J3195">
            <v>0</v>
          </cell>
          <cell r="N3195">
            <v>0</v>
          </cell>
          <cell r="S3195">
            <v>0</v>
          </cell>
          <cell r="V3195">
            <v>0</v>
          </cell>
        </row>
        <row r="3196">
          <cell r="E3196">
            <v>0</v>
          </cell>
          <cell r="I3196">
            <v>0</v>
          </cell>
          <cell r="J3196">
            <v>0</v>
          </cell>
          <cell r="O3196" t="str">
            <v>Con estos hombres se hace</v>
          </cell>
          <cell r="P3196" t="str">
            <v>DD Oficial</v>
          </cell>
          <cell r="Q3196" t="str">
            <v>DD Ayudante</v>
          </cell>
          <cell r="R3196" t="str">
            <v>DD Operarios</v>
          </cell>
          <cell r="S3196" t="str">
            <v>REND.TAREA 0 / Jnl</v>
          </cell>
          <cell r="T3196" t="str">
            <v>Para un Total de</v>
          </cell>
          <cell r="U3196" t="str">
            <v>La actividad Dura</v>
          </cell>
          <cell r="V3196">
            <v>0</v>
          </cell>
        </row>
        <row r="3197">
          <cell r="B3197" t="str">
            <v>a-3,16</v>
          </cell>
          <cell r="D3197">
            <v>0</v>
          </cell>
          <cell r="E3197">
            <v>0</v>
          </cell>
          <cell r="F3197">
            <v>0</v>
          </cell>
          <cell r="G3197">
            <v>0</v>
          </cell>
          <cell r="H3197">
            <v>0</v>
          </cell>
          <cell r="I3197">
            <v>0</v>
          </cell>
          <cell r="J3197">
            <v>0</v>
          </cell>
          <cell r="K3197">
            <v>1</v>
          </cell>
          <cell r="L3197">
            <v>0</v>
          </cell>
          <cell r="O3197" t="b">
            <v>0</v>
          </cell>
          <cell r="P3197">
            <v>0</v>
          </cell>
          <cell r="Q3197">
            <v>0</v>
          </cell>
          <cell r="R3197">
            <v>0</v>
          </cell>
          <cell r="S3197">
            <v>0</v>
          </cell>
          <cell r="T3197">
            <v>0</v>
          </cell>
          <cell r="U3197" t="e">
            <v>#DIV/0!</v>
          </cell>
          <cell r="V3197">
            <v>0</v>
          </cell>
          <cell r="W3197">
            <v>0</v>
          </cell>
          <cell r="X3197">
            <v>0</v>
          </cell>
          <cell r="Y3197">
            <v>0</v>
          </cell>
          <cell r="Z3197">
            <v>0</v>
          </cell>
          <cell r="AA3197">
            <v>0</v>
          </cell>
          <cell r="AB3197">
            <v>1</v>
          </cell>
        </row>
        <row r="3198">
          <cell r="B3198">
            <v>204</v>
          </cell>
          <cell r="D3198">
            <v>12</v>
          </cell>
          <cell r="E3198" t="str">
            <v>Guardacables y grilletes</v>
          </cell>
          <cell r="F3198" t="str">
            <v>un</v>
          </cell>
          <cell r="G3198">
            <v>0</v>
          </cell>
          <cell r="H3198">
            <v>1000</v>
          </cell>
          <cell r="I3198">
            <v>0</v>
          </cell>
          <cell r="J3198">
            <v>0</v>
          </cell>
          <cell r="N3198">
            <v>0</v>
          </cell>
          <cell r="O3198" t="str">
            <v>Figurar y amarrar hierro</v>
          </cell>
          <cell r="S3198">
            <v>0</v>
          </cell>
          <cell r="T3198" t="str">
            <v>Jnl hombre</v>
          </cell>
          <cell r="U3198" t="str">
            <v>Dias</v>
          </cell>
          <cell r="V3198">
            <v>0</v>
          </cell>
        </row>
        <row r="3199">
          <cell r="E3199" t="str">
            <v/>
          </cell>
          <cell r="F3199" t="str">
            <v/>
          </cell>
          <cell r="G3199">
            <v>0</v>
          </cell>
          <cell r="H3199">
            <v>0</v>
          </cell>
          <cell r="I3199">
            <v>0</v>
          </cell>
          <cell r="J3199">
            <v>0</v>
          </cell>
          <cell r="N3199">
            <v>0</v>
          </cell>
          <cell r="O3199" t="str">
            <v>Encofrar</v>
          </cell>
          <cell r="S3199">
            <v>0</v>
          </cell>
          <cell r="V3199">
            <v>0</v>
          </cell>
        </row>
        <row r="3200">
          <cell r="E3200" t="str">
            <v/>
          </cell>
          <cell r="F3200" t="str">
            <v/>
          </cell>
          <cell r="G3200">
            <v>0</v>
          </cell>
          <cell r="H3200">
            <v>0</v>
          </cell>
          <cell r="I3200">
            <v>0</v>
          </cell>
          <cell r="J3200">
            <v>0</v>
          </cell>
          <cell r="N3200">
            <v>0</v>
          </cell>
          <cell r="O3200" t="str">
            <v>Fundir</v>
          </cell>
          <cell r="S3200">
            <v>0</v>
          </cell>
          <cell r="V3200">
            <v>0</v>
          </cell>
        </row>
        <row r="3201">
          <cell r="E3201" t="str">
            <v/>
          </cell>
          <cell r="F3201" t="str">
            <v/>
          </cell>
          <cell r="G3201">
            <v>0</v>
          </cell>
          <cell r="H3201">
            <v>0</v>
          </cell>
          <cell r="I3201">
            <v>0</v>
          </cell>
          <cell r="J3201">
            <v>0</v>
          </cell>
          <cell r="N3201">
            <v>0</v>
          </cell>
          <cell r="S3201">
            <v>0</v>
          </cell>
          <cell r="V3201">
            <v>0</v>
          </cell>
        </row>
        <row r="3202">
          <cell r="E3202" t="str">
            <v/>
          </cell>
          <cell r="F3202" t="str">
            <v/>
          </cell>
          <cell r="G3202">
            <v>0</v>
          </cell>
          <cell r="H3202">
            <v>0</v>
          </cell>
          <cell r="I3202">
            <v>0</v>
          </cell>
          <cell r="J3202">
            <v>0</v>
          </cell>
          <cell r="N3202">
            <v>0</v>
          </cell>
          <cell r="S3202">
            <v>0</v>
          </cell>
          <cell r="V3202">
            <v>0</v>
          </cell>
        </row>
        <row r="3203">
          <cell r="E3203" t="str">
            <v/>
          </cell>
          <cell r="F3203" t="str">
            <v/>
          </cell>
          <cell r="G3203">
            <v>0</v>
          </cell>
          <cell r="H3203">
            <v>0</v>
          </cell>
          <cell r="I3203">
            <v>0</v>
          </cell>
          <cell r="J3203">
            <v>0</v>
          </cell>
          <cell r="N3203">
            <v>0</v>
          </cell>
          <cell r="P3203">
            <v>0</v>
          </cell>
          <cell r="S3203">
            <v>0</v>
          </cell>
          <cell r="V3203">
            <v>0</v>
          </cell>
        </row>
        <row r="3204">
          <cell r="E3204" t="str">
            <v/>
          </cell>
          <cell r="F3204" t="str">
            <v/>
          </cell>
          <cell r="G3204">
            <v>0</v>
          </cell>
          <cell r="H3204">
            <v>0</v>
          </cell>
          <cell r="I3204">
            <v>0</v>
          </cell>
          <cell r="J3204">
            <v>0</v>
          </cell>
          <cell r="N3204">
            <v>0</v>
          </cell>
          <cell r="O3204" t="str">
            <v>Proteger área</v>
          </cell>
          <cell r="S3204">
            <v>0</v>
          </cell>
          <cell r="V3204">
            <v>0</v>
          </cell>
        </row>
        <row r="3205">
          <cell r="E3205" t="str">
            <v/>
          </cell>
          <cell r="F3205" t="str">
            <v/>
          </cell>
          <cell r="G3205">
            <v>0</v>
          </cell>
          <cell r="H3205">
            <v>0</v>
          </cell>
          <cell r="I3205">
            <v>0</v>
          </cell>
          <cell r="J3205">
            <v>0</v>
          </cell>
          <cell r="N3205">
            <v>0</v>
          </cell>
          <cell r="O3205" t="str">
            <v>Replantear</v>
          </cell>
          <cell r="S3205">
            <v>0</v>
          </cell>
          <cell r="V3205">
            <v>0</v>
          </cell>
        </row>
        <row r="3206">
          <cell r="B3206">
            <v>201.5</v>
          </cell>
          <cell r="D3206">
            <v>1</v>
          </cell>
          <cell r="E3206" t="str">
            <v>Cuadrilla de ornamentacion</v>
          </cell>
          <cell r="F3206" t="str">
            <v>m2</v>
          </cell>
          <cell r="G3206">
            <v>0</v>
          </cell>
          <cell r="H3206">
            <v>109300</v>
          </cell>
          <cell r="I3206">
            <v>0</v>
          </cell>
          <cell r="J3206">
            <v>0</v>
          </cell>
          <cell r="M3206">
            <v>0</v>
          </cell>
          <cell r="N3206">
            <v>0</v>
          </cell>
          <cell r="O3206" t="str">
            <v>Trasportar equipo, mats</v>
          </cell>
          <cell r="S3206">
            <v>0</v>
          </cell>
          <cell r="V3206">
            <v>0</v>
          </cell>
        </row>
        <row r="3207">
          <cell r="E3207" t="str">
            <v/>
          </cell>
          <cell r="F3207" t="str">
            <v/>
          </cell>
          <cell r="G3207">
            <v>0</v>
          </cell>
          <cell r="H3207">
            <v>0</v>
          </cell>
          <cell r="I3207">
            <v>0</v>
          </cell>
          <cell r="J3207">
            <v>0</v>
          </cell>
          <cell r="M3207">
            <v>0</v>
          </cell>
          <cell r="N3207">
            <v>0</v>
          </cell>
          <cell r="O3207" t="str">
            <v>Armar andamio</v>
          </cell>
          <cell r="S3207">
            <v>0</v>
          </cell>
          <cell r="V3207">
            <v>0</v>
          </cell>
        </row>
        <row r="3208">
          <cell r="E3208" t="str">
            <v/>
          </cell>
          <cell r="F3208" t="str">
            <v/>
          </cell>
          <cell r="G3208">
            <v>0</v>
          </cell>
          <cell r="H3208">
            <v>0</v>
          </cell>
          <cell r="I3208">
            <v>0</v>
          </cell>
          <cell r="J3208">
            <v>0</v>
          </cell>
          <cell r="M3208">
            <v>0</v>
          </cell>
          <cell r="N3208">
            <v>0</v>
          </cell>
          <cell r="O3208" t="str">
            <v>Obra previa adic.</v>
          </cell>
          <cell r="S3208">
            <v>0</v>
          </cell>
          <cell r="V3208">
            <v>0</v>
          </cell>
        </row>
        <row r="3209">
          <cell r="E3209" t="str">
            <v/>
          </cell>
          <cell r="F3209" t="str">
            <v/>
          </cell>
          <cell r="G3209">
            <v>0</v>
          </cell>
          <cell r="H3209">
            <v>0</v>
          </cell>
          <cell r="I3209">
            <v>0</v>
          </cell>
          <cell r="J3209">
            <v>0</v>
          </cell>
          <cell r="M3209">
            <v>0</v>
          </cell>
          <cell r="N3209">
            <v>0</v>
          </cell>
          <cell r="O3209" t="str">
            <v>Mezclar</v>
          </cell>
          <cell r="S3209">
            <v>0</v>
          </cell>
          <cell r="V3209">
            <v>0</v>
          </cell>
        </row>
        <row r="3210">
          <cell r="E3210" t="str">
            <v/>
          </cell>
          <cell r="F3210" t="str">
            <v/>
          </cell>
          <cell r="G3210">
            <v>0</v>
          </cell>
          <cell r="H3210">
            <v>0</v>
          </cell>
          <cell r="I3210">
            <v>0</v>
          </cell>
          <cell r="J3210">
            <v>0</v>
          </cell>
          <cell r="M3210">
            <v>0</v>
          </cell>
          <cell r="N3210">
            <v>0</v>
          </cell>
          <cell r="O3210" t="str">
            <v>Desencofrar</v>
          </cell>
          <cell r="S3210">
            <v>0</v>
          </cell>
          <cell r="V3210">
            <v>0</v>
          </cell>
        </row>
        <row r="3211">
          <cell r="E3211" t="str">
            <v/>
          </cell>
          <cell r="F3211" t="str">
            <v/>
          </cell>
          <cell r="G3211">
            <v>0</v>
          </cell>
          <cell r="H3211">
            <v>0</v>
          </cell>
          <cell r="I3211">
            <v>0</v>
          </cell>
          <cell r="J3211">
            <v>0</v>
          </cell>
          <cell r="M3211">
            <v>0</v>
          </cell>
          <cell r="N3211">
            <v>0</v>
          </cell>
          <cell r="O3211" t="str">
            <v>Curar</v>
          </cell>
          <cell r="S3211">
            <v>0</v>
          </cell>
          <cell r="V3211">
            <v>0</v>
          </cell>
        </row>
        <row r="3212">
          <cell r="B3212">
            <v>1.4</v>
          </cell>
          <cell r="D3212">
            <v>0.2</v>
          </cell>
          <cell r="E3212" t="str">
            <v>APU Equipo y herramienta de taller</v>
          </cell>
          <cell r="F3212" t="str">
            <v>Hr</v>
          </cell>
          <cell r="G3212">
            <v>0</v>
          </cell>
          <cell r="H3212">
            <v>65145</v>
          </cell>
          <cell r="I3212">
            <v>0</v>
          </cell>
          <cell r="J3212">
            <v>0</v>
          </cell>
          <cell r="M3212">
            <v>0</v>
          </cell>
          <cell r="N3212">
            <v>0</v>
          </cell>
          <cell r="O3212" t="str">
            <v>Desarmar andamio</v>
          </cell>
          <cell r="S3212">
            <v>0</v>
          </cell>
          <cell r="V3212">
            <v>0</v>
          </cell>
        </row>
        <row r="3213">
          <cell r="E3213" t="str">
            <v/>
          </cell>
          <cell r="F3213" t="str">
            <v/>
          </cell>
          <cell r="G3213">
            <v>0</v>
          </cell>
          <cell r="H3213">
            <v>0</v>
          </cell>
          <cell r="I3213">
            <v>0</v>
          </cell>
          <cell r="J3213">
            <v>0</v>
          </cell>
          <cell r="M3213">
            <v>0</v>
          </cell>
          <cell r="N3213">
            <v>0</v>
          </cell>
          <cell r="O3213" t="str">
            <v xml:space="preserve">Regresar </v>
          </cell>
          <cell r="S3213">
            <v>0</v>
          </cell>
          <cell r="V3213">
            <v>0</v>
          </cell>
        </row>
        <row r="3214">
          <cell r="E3214" t="str">
            <v/>
          </cell>
          <cell r="F3214" t="str">
            <v/>
          </cell>
          <cell r="G3214">
            <v>0</v>
          </cell>
          <cell r="H3214">
            <v>0</v>
          </cell>
          <cell r="I3214">
            <v>0</v>
          </cell>
          <cell r="J3214">
            <v>0</v>
          </cell>
          <cell r="M3214">
            <v>0</v>
          </cell>
          <cell r="N3214">
            <v>0</v>
          </cell>
          <cell r="O3214" t="str">
            <v>Cargar+retirar sobrante y equipo</v>
          </cell>
          <cell r="S3214">
            <v>0</v>
          </cell>
          <cell r="V3214">
            <v>0</v>
          </cell>
        </row>
        <row r="3215">
          <cell r="E3215" t="str">
            <v/>
          </cell>
          <cell r="F3215" t="str">
            <v/>
          </cell>
          <cell r="G3215">
            <v>0</v>
          </cell>
          <cell r="H3215">
            <v>0</v>
          </cell>
          <cell r="I3215">
            <v>0</v>
          </cell>
          <cell r="J3215">
            <v>0</v>
          </cell>
          <cell r="M3215">
            <v>0</v>
          </cell>
          <cell r="N3215">
            <v>0</v>
          </cell>
          <cell r="O3215" t="str">
            <v>Asear área</v>
          </cell>
          <cell r="S3215">
            <v>0</v>
          </cell>
          <cell r="V3215">
            <v>0</v>
          </cell>
        </row>
        <row r="3216">
          <cell r="E3216" t="str">
            <v/>
          </cell>
          <cell r="F3216" t="str">
            <v/>
          </cell>
          <cell r="G3216">
            <v>0</v>
          </cell>
          <cell r="H3216">
            <v>0</v>
          </cell>
          <cell r="I3216">
            <v>0</v>
          </cell>
          <cell r="J3216">
            <v>0</v>
          </cell>
          <cell r="N3216">
            <v>0</v>
          </cell>
          <cell r="S3216">
            <v>0</v>
          </cell>
          <cell r="V3216">
            <v>0</v>
          </cell>
        </row>
        <row r="3217">
          <cell r="E3217" t="str">
            <v/>
          </cell>
          <cell r="F3217" t="str">
            <v/>
          </cell>
          <cell r="G3217">
            <v>0</v>
          </cell>
          <cell r="H3217">
            <v>0</v>
          </cell>
          <cell r="I3217">
            <v>0</v>
          </cell>
          <cell r="J3217">
            <v>0</v>
          </cell>
          <cell r="N3217">
            <v>0</v>
          </cell>
          <cell r="S3217">
            <v>0</v>
          </cell>
          <cell r="V3217">
            <v>0</v>
          </cell>
        </row>
        <row r="3218">
          <cell r="E3218" t="str">
            <v/>
          </cell>
          <cell r="F3218">
            <v>0</v>
          </cell>
          <cell r="G3218">
            <v>0</v>
          </cell>
          <cell r="H3218">
            <v>0</v>
          </cell>
          <cell r="I3218">
            <v>0</v>
          </cell>
          <cell r="J3218">
            <v>0</v>
          </cell>
          <cell r="N3218">
            <v>0</v>
          </cell>
          <cell r="S3218">
            <v>0</v>
          </cell>
          <cell r="V3218">
            <v>0</v>
          </cell>
        </row>
        <row r="3219">
          <cell r="E3219" t="str">
            <v/>
          </cell>
          <cell r="F3219">
            <v>0</v>
          </cell>
          <cell r="G3219">
            <v>0</v>
          </cell>
          <cell r="H3219">
            <v>0</v>
          </cell>
          <cell r="I3219">
            <v>0</v>
          </cell>
          <cell r="J3219">
            <v>0</v>
          </cell>
          <cell r="N3219">
            <v>0</v>
          </cell>
          <cell r="S3219">
            <v>0</v>
          </cell>
          <cell r="V3219">
            <v>0</v>
          </cell>
        </row>
        <row r="3220">
          <cell r="E3220" t="str">
            <v/>
          </cell>
          <cell r="F3220">
            <v>0</v>
          </cell>
          <cell r="G3220">
            <v>0</v>
          </cell>
          <cell r="H3220">
            <v>0</v>
          </cell>
          <cell r="I3220">
            <v>0</v>
          </cell>
          <cell r="J3220">
            <v>0</v>
          </cell>
          <cell r="N3220">
            <v>0</v>
          </cell>
          <cell r="S3220">
            <v>0</v>
          </cell>
          <cell r="V3220">
            <v>0</v>
          </cell>
        </row>
        <row r="3221">
          <cell r="E3221" t="str">
            <v/>
          </cell>
          <cell r="F3221">
            <v>0</v>
          </cell>
          <cell r="G3221">
            <v>0</v>
          </cell>
          <cell r="H3221">
            <v>0</v>
          </cell>
          <cell r="I3221">
            <v>0</v>
          </cell>
          <cell r="J3221">
            <v>0</v>
          </cell>
          <cell r="N3221">
            <v>0</v>
          </cell>
          <cell r="S3221">
            <v>0</v>
          </cell>
          <cell r="V3221">
            <v>0</v>
          </cell>
        </row>
        <row r="3222">
          <cell r="E3222" t="str">
            <v/>
          </cell>
          <cell r="F3222">
            <v>0</v>
          </cell>
          <cell r="G3222">
            <v>0</v>
          </cell>
          <cell r="H3222">
            <v>0</v>
          </cell>
          <cell r="I3222">
            <v>0</v>
          </cell>
          <cell r="J3222">
            <v>0</v>
          </cell>
          <cell r="N3222">
            <v>0</v>
          </cell>
          <cell r="S3222">
            <v>0</v>
          </cell>
          <cell r="V3222">
            <v>0</v>
          </cell>
        </row>
        <row r="3223">
          <cell r="E3223">
            <v>0</v>
          </cell>
          <cell r="I3223">
            <v>0</v>
          </cell>
          <cell r="J3223">
            <v>0</v>
          </cell>
          <cell r="O3223" t="str">
            <v>Con estos hombres se hace</v>
          </cell>
          <cell r="P3223" t="str">
            <v>DD Oficial</v>
          </cell>
          <cell r="Q3223" t="str">
            <v>DD Ayudante</v>
          </cell>
          <cell r="R3223" t="str">
            <v>DD Operarios</v>
          </cell>
          <cell r="S3223" t="str">
            <v>REND.TAREA Un / Jnl</v>
          </cell>
          <cell r="T3223" t="str">
            <v>Para un Total de</v>
          </cell>
          <cell r="U3223" t="str">
            <v>La actividad Dura</v>
          </cell>
          <cell r="V3223">
            <v>0</v>
          </cell>
        </row>
        <row r="3224">
          <cell r="B3224" t="str">
            <v>a-3,17</v>
          </cell>
          <cell r="D3224">
            <v>2</v>
          </cell>
          <cell r="E3224" t="str">
            <v>Sum/Inst. Bloqueo puertas abatibles para evento</v>
          </cell>
          <cell r="F3224" t="str">
            <v>Un</v>
          </cell>
          <cell r="G3224">
            <v>2</v>
          </cell>
          <cell r="H3224">
            <v>83170</v>
          </cell>
          <cell r="I3224">
            <v>166340</v>
          </cell>
          <cell r="J3224">
            <v>2.3722395658889794E-4</v>
          </cell>
          <cell r="K3224">
            <v>1</v>
          </cell>
          <cell r="L3224">
            <v>83170</v>
          </cell>
          <cell r="O3224" t="b">
            <v>0</v>
          </cell>
          <cell r="P3224">
            <v>0</v>
          </cell>
          <cell r="Q3224">
            <v>0</v>
          </cell>
          <cell r="R3224">
            <v>0</v>
          </cell>
          <cell r="S3224">
            <v>0</v>
          </cell>
          <cell r="T3224">
            <v>0</v>
          </cell>
          <cell r="U3224" t="e">
            <v>#DIV/0!</v>
          </cell>
          <cell r="V3224">
            <v>0</v>
          </cell>
          <cell r="W3224">
            <v>49425</v>
          </cell>
          <cell r="X3224">
            <v>13750</v>
          </cell>
          <cell r="Y3224">
            <v>20000</v>
          </cell>
          <cell r="Z3224">
            <v>0</v>
          </cell>
          <cell r="AA3224">
            <v>0</v>
          </cell>
          <cell r="AB3224">
            <v>1</v>
          </cell>
        </row>
        <row r="3225">
          <cell r="B3225">
            <v>104.7</v>
          </cell>
          <cell r="D3225">
            <v>0.25</v>
          </cell>
          <cell r="E3225" t="str">
            <v>Triplex 18mm</v>
          </cell>
          <cell r="F3225" t="str">
            <v>lamina</v>
          </cell>
          <cell r="G3225">
            <v>0.25</v>
          </cell>
          <cell r="H3225">
            <v>117700</v>
          </cell>
          <cell r="I3225">
            <v>29425</v>
          </cell>
          <cell r="J3225">
            <v>4.1964139248697378E-5</v>
          </cell>
          <cell r="N3225">
            <v>0.5</v>
          </cell>
          <cell r="O3225" t="str">
            <v>Figurar y amarrar hierro</v>
          </cell>
          <cell r="S3225">
            <v>0</v>
          </cell>
          <cell r="T3225" t="str">
            <v>Jnl hombre</v>
          </cell>
          <cell r="U3225" t="str">
            <v>Dias</v>
          </cell>
          <cell r="V3225">
            <v>8.3928278497394756E-5</v>
          </cell>
        </row>
        <row r="3226">
          <cell r="B3226">
            <v>104.6</v>
          </cell>
          <cell r="D3226">
            <v>20</v>
          </cell>
          <cell r="E3226" t="str">
            <v>Tornillos</v>
          </cell>
          <cell r="F3226" t="str">
            <v>GLOBAL</v>
          </cell>
          <cell r="G3226">
            <v>20</v>
          </cell>
          <cell r="H3226">
            <v>1000</v>
          </cell>
          <cell r="I3226">
            <v>20000</v>
          </cell>
          <cell r="J3226">
            <v>2.852277943836695E-5</v>
          </cell>
          <cell r="N3226">
            <v>40</v>
          </cell>
          <cell r="O3226" t="str">
            <v>Encofrar</v>
          </cell>
          <cell r="S3226">
            <v>0</v>
          </cell>
          <cell r="V3226">
            <v>5.70455588767339E-5</v>
          </cell>
        </row>
        <row r="3227">
          <cell r="E3227" t="str">
            <v/>
          </cell>
          <cell r="F3227" t="str">
            <v/>
          </cell>
          <cell r="G3227">
            <v>0</v>
          </cell>
          <cell r="H3227">
            <v>0</v>
          </cell>
          <cell r="I3227">
            <v>0</v>
          </cell>
          <cell r="J3227">
            <v>0</v>
          </cell>
          <cell r="N3227">
            <v>0</v>
          </cell>
          <cell r="O3227" t="str">
            <v>Fundir</v>
          </cell>
          <cell r="S3227">
            <v>0</v>
          </cell>
          <cell r="V3227">
            <v>0</v>
          </cell>
        </row>
        <row r="3228">
          <cell r="E3228" t="str">
            <v/>
          </cell>
          <cell r="F3228" t="str">
            <v/>
          </cell>
          <cell r="G3228">
            <v>0</v>
          </cell>
          <cell r="H3228">
            <v>0</v>
          </cell>
          <cell r="I3228">
            <v>0</v>
          </cell>
          <cell r="J3228">
            <v>0</v>
          </cell>
          <cell r="N3228">
            <v>0</v>
          </cell>
          <cell r="S3228">
            <v>0</v>
          </cell>
          <cell r="V3228">
            <v>0</v>
          </cell>
        </row>
        <row r="3229">
          <cell r="E3229" t="str">
            <v/>
          </cell>
          <cell r="F3229" t="str">
            <v/>
          </cell>
          <cell r="G3229">
            <v>0</v>
          </cell>
          <cell r="H3229">
            <v>0</v>
          </cell>
          <cell r="I3229">
            <v>0</v>
          </cell>
          <cell r="J3229">
            <v>0</v>
          </cell>
          <cell r="N3229">
            <v>0</v>
          </cell>
          <cell r="S3229">
            <v>0</v>
          </cell>
          <cell r="V3229">
            <v>0</v>
          </cell>
        </row>
        <row r="3230">
          <cell r="E3230" t="str">
            <v/>
          </cell>
          <cell r="F3230" t="str">
            <v/>
          </cell>
          <cell r="G3230">
            <v>0</v>
          </cell>
          <cell r="H3230">
            <v>0</v>
          </cell>
          <cell r="I3230">
            <v>0</v>
          </cell>
          <cell r="J3230">
            <v>0</v>
          </cell>
          <cell r="N3230">
            <v>0</v>
          </cell>
          <cell r="P3230">
            <v>0</v>
          </cell>
          <cell r="S3230">
            <v>0</v>
          </cell>
          <cell r="V3230">
            <v>0</v>
          </cell>
        </row>
        <row r="3231">
          <cell r="E3231" t="str">
            <v/>
          </cell>
          <cell r="F3231" t="str">
            <v/>
          </cell>
          <cell r="G3231">
            <v>0</v>
          </cell>
          <cell r="H3231">
            <v>0</v>
          </cell>
          <cell r="I3231">
            <v>0</v>
          </cell>
          <cell r="J3231">
            <v>0</v>
          </cell>
          <cell r="N3231">
            <v>0</v>
          </cell>
          <cell r="O3231" t="str">
            <v>Proteger área</v>
          </cell>
          <cell r="S3231">
            <v>0</v>
          </cell>
          <cell r="V3231">
            <v>0</v>
          </cell>
        </row>
        <row r="3232">
          <cell r="E3232" t="str">
            <v/>
          </cell>
          <cell r="F3232" t="str">
            <v/>
          </cell>
          <cell r="G3232">
            <v>0</v>
          </cell>
          <cell r="H3232">
            <v>0</v>
          </cell>
          <cell r="I3232">
            <v>0</v>
          </cell>
          <cell r="J3232">
            <v>0</v>
          </cell>
          <cell r="N3232">
            <v>0</v>
          </cell>
          <cell r="O3232" t="str">
            <v>Replantear</v>
          </cell>
          <cell r="S3232">
            <v>0</v>
          </cell>
          <cell r="V3232">
            <v>0</v>
          </cell>
        </row>
        <row r="3233">
          <cell r="B3233">
            <v>100.6</v>
          </cell>
          <cell r="D3233">
            <v>2</v>
          </cell>
          <cell r="E3233" t="str">
            <v>Carpinteros</v>
          </cell>
          <cell r="F3233" t="str">
            <v>hr</v>
          </cell>
          <cell r="G3233">
            <v>2</v>
          </cell>
          <cell r="H3233">
            <v>4375</v>
          </cell>
          <cell r="I3233">
            <v>8750</v>
          </cell>
          <cell r="J3233">
            <v>1.2478716004285541E-5</v>
          </cell>
          <cell r="M3233" t="str">
            <v>0,5  Un/hr</v>
          </cell>
          <cell r="N3233">
            <v>4</v>
          </cell>
          <cell r="O3233" t="str">
            <v>Trasportar equipo, mats</v>
          </cell>
          <cell r="S3233">
            <v>0</v>
          </cell>
          <cell r="V3233">
            <v>2.4957432008571082E-5</v>
          </cell>
        </row>
        <row r="3234">
          <cell r="B3234">
            <v>100.3</v>
          </cell>
          <cell r="D3234">
            <v>2</v>
          </cell>
          <cell r="E3234" t="str">
            <v>Ayudantes avanzados</v>
          </cell>
          <cell r="F3234" t="str">
            <v>hr</v>
          </cell>
          <cell r="G3234">
            <v>2</v>
          </cell>
          <cell r="H3234">
            <v>2500</v>
          </cell>
          <cell r="I3234">
            <v>5000</v>
          </cell>
          <cell r="J3234">
            <v>7.1306948595917375E-6</v>
          </cell>
          <cell r="M3234" t="str">
            <v>0,5  Un/hr</v>
          </cell>
          <cell r="N3234">
            <v>4</v>
          </cell>
          <cell r="O3234" t="str">
            <v>Armar andamio</v>
          </cell>
          <cell r="S3234">
            <v>0</v>
          </cell>
          <cell r="V3234">
            <v>1.4261389719183475E-5</v>
          </cell>
        </row>
        <row r="3235">
          <cell r="E3235" t="str">
            <v/>
          </cell>
          <cell r="F3235" t="str">
            <v/>
          </cell>
          <cell r="G3235">
            <v>0</v>
          </cell>
          <cell r="H3235">
            <v>0</v>
          </cell>
          <cell r="I3235">
            <v>0</v>
          </cell>
          <cell r="J3235">
            <v>0</v>
          </cell>
          <cell r="M3235">
            <v>0</v>
          </cell>
          <cell r="N3235">
            <v>0</v>
          </cell>
          <cell r="O3235" t="str">
            <v>Obra previa adic.</v>
          </cell>
          <cell r="S3235">
            <v>0</v>
          </cell>
          <cell r="V3235">
            <v>0</v>
          </cell>
        </row>
        <row r="3236">
          <cell r="E3236" t="str">
            <v/>
          </cell>
          <cell r="F3236" t="str">
            <v/>
          </cell>
          <cell r="G3236">
            <v>0</v>
          </cell>
          <cell r="H3236">
            <v>0</v>
          </cell>
          <cell r="I3236">
            <v>0</v>
          </cell>
          <cell r="J3236">
            <v>0</v>
          </cell>
          <cell r="M3236">
            <v>0</v>
          </cell>
          <cell r="N3236">
            <v>0</v>
          </cell>
          <cell r="O3236" t="str">
            <v>Mezclar</v>
          </cell>
          <cell r="S3236">
            <v>0</v>
          </cell>
          <cell r="V3236">
            <v>0</v>
          </cell>
        </row>
        <row r="3237">
          <cell r="E3237" t="str">
            <v/>
          </cell>
          <cell r="F3237" t="str">
            <v/>
          </cell>
          <cell r="G3237">
            <v>0</v>
          </cell>
          <cell r="H3237">
            <v>0</v>
          </cell>
          <cell r="I3237">
            <v>0</v>
          </cell>
          <cell r="J3237">
            <v>0</v>
          </cell>
          <cell r="M3237">
            <v>0</v>
          </cell>
          <cell r="N3237">
            <v>0</v>
          </cell>
          <cell r="O3237" t="str">
            <v>Desencofrar</v>
          </cell>
          <cell r="S3237">
            <v>0</v>
          </cell>
          <cell r="V3237">
            <v>0</v>
          </cell>
        </row>
        <row r="3238">
          <cell r="E3238" t="str">
            <v/>
          </cell>
          <cell r="F3238" t="str">
            <v/>
          </cell>
          <cell r="G3238">
            <v>0</v>
          </cell>
          <cell r="H3238">
            <v>0</v>
          </cell>
          <cell r="I3238">
            <v>0</v>
          </cell>
          <cell r="J3238">
            <v>0</v>
          </cell>
          <cell r="M3238">
            <v>0</v>
          </cell>
          <cell r="N3238">
            <v>0</v>
          </cell>
          <cell r="O3238" t="str">
            <v>Curar</v>
          </cell>
          <cell r="S3238">
            <v>0</v>
          </cell>
          <cell r="V3238">
            <v>0</v>
          </cell>
        </row>
        <row r="3239">
          <cell r="B3239">
            <v>1.4</v>
          </cell>
          <cell r="D3239">
            <v>0.30700744493053955</v>
          </cell>
          <cell r="E3239" t="str">
            <v>APU Equipo y herramienta de taller</v>
          </cell>
          <cell r="F3239" t="str">
            <v>Hr</v>
          </cell>
          <cell r="G3239">
            <v>0.30700744493053955</v>
          </cell>
          <cell r="H3239">
            <v>65145</v>
          </cell>
          <cell r="I3239">
            <v>20000</v>
          </cell>
          <cell r="J3239">
            <v>2.852277943836695E-5</v>
          </cell>
          <cell r="M3239" t="str">
            <v>3,26  Un/Hr</v>
          </cell>
          <cell r="N3239">
            <v>0.61401488986107911</v>
          </cell>
          <cell r="O3239" t="str">
            <v>Desarmar andamio</v>
          </cell>
          <cell r="S3239">
            <v>0</v>
          </cell>
          <cell r="V3239">
            <v>5.70455588767339E-5</v>
          </cell>
        </row>
        <row r="3240">
          <cell r="E3240" t="str">
            <v/>
          </cell>
          <cell r="F3240" t="str">
            <v/>
          </cell>
          <cell r="G3240">
            <v>0</v>
          </cell>
          <cell r="H3240">
            <v>0</v>
          </cell>
          <cell r="I3240">
            <v>0</v>
          </cell>
          <cell r="J3240">
            <v>0</v>
          </cell>
          <cell r="M3240">
            <v>0</v>
          </cell>
          <cell r="N3240">
            <v>0</v>
          </cell>
          <cell r="O3240" t="str">
            <v xml:space="preserve">Regresar </v>
          </cell>
          <cell r="S3240">
            <v>0</v>
          </cell>
          <cell r="V3240">
            <v>0</v>
          </cell>
        </row>
        <row r="3241">
          <cell r="E3241" t="str">
            <v/>
          </cell>
          <cell r="F3241" t="str">
            <v/>
          </cell>
          <cell r="G3241">
            <v>0</v>
          </cell>
          <cell r="H3241">
            <v>0</v>
          </cell>
          <cell r="I3241">
            <v>0</v>
          </cell>
          <cell r="J3241">
            <v>0</v>
          </cell>
          <cell r="M3241">
            <v>0</v>
          </cell>
          <cell r="N3241">
            <v>0</v>
          </cell>
          <cell r="O3241" t="str">
            <v>Cargar+retirar sobrante y equipo</v>
          </cell>
          <cell r="S3241">
            <v>0</v>
          </cell>
          <cell r="V3241">
            <v>0</v>
          </cell>
        </row>
        <row r="3242">
          <cell r="E3242" t="str">
            <v/>
          </cell>
          <cell r="F3242" t="str">
            <v/>
          </cell>
          <cell r="G3242">
            <v>0</v>
          </cell>
          <cell r="H3242">
            <v>0</v>
          </cell>
          <cell r="I3242">
            <v>0</v>
          </cell>
          <cell r="J3242">
            <v>0</v>
          </cell>
          <cell r="M3242">
            <v>0</v>
          </cell>
          <cell r="N3242">
            <v>0</v>
          </cell>
          <cell r="O3242" t="str">
            <v>Asear área</v>
          </cell>
          <cell r="S3242">
            <v>0</v>
          </cell>
          <cell r="V3242">
            <v>0</v>
          </cell>
        </row>
        <row r="3243">
          <cell r="E3243" t="str">
            <v/>
          </cell>
          <cell r="F3243" t="str">
            <v/>
          </cell>
          <cell r="G3243">
            <v>0</v>
          </cell>
          <cell r="H3243">
            <v>0</v>
          </cell>
          <cell r="I3243">
            <v>0</v>
          </cell>
          <cell r="J3243">
            <v>0</v>
          </cell>
          <cell r="N3243">
            <v>0</v>
          </cell>
          <cell r="S3243">
            <v>0</v>
          </cell>
          <cell r="V3243">
            <v>0</v>
          </cell>
        </row>
        <row r="3244">
          <cell r="E3244" t="str">
            <v/>
          </cell>
          <cell r="F3244" t="str">
            <v/>
          </cell>
          <cell r="G3244">
            <v>0</v>
          </cell>
          <cell r="H3244">
            <v>0</v>
          </cell>
          <cell r="I3244">
            <v>0</v>
          </cell>
          <cell r="J3244">
            <v>0</v>
          </cell>
          <cell r="N3244">
            <v>0</v>
          </cell>
          <cell r="S3244">
            <v>0</v>
          </cell>
          <cell r="V3244">
            <v>0</v>
          </cell>
        </row>
        <row r="3245">
          <cell r="E3245" t="str">
            <v/>
          </cell>
          <cell r="F3245">
            <v>0</v>
          </cell>
          <cell r="G3245">
            <v>0</v>
          </cell>
          <cell r="H3245">
            <v>0</v>
          </cell>
          <cell r="I3245">
            <v>0</v>
          </cell>
          <cell r="J3245">
            <v>0</v>
          </cell>
          <cell r="N3245">
            <v>0</v>
          </cell>
          <cell r="S3245">
            <v>0</v>
          </cell>
          <cell r="V3245">
            <v>0</v>
          </cell>
        </row>
        <row r="3246">
          <cell r="E3246" t="str">
            <v/>
          </cell>
          <cell r="F3246">
            <v>0</v>
          </cell>
          <cell r="G3246">
            <v>0</v>
          </cell>
          <cell r="H3246">
            <v>0</v>
          </cell>
          <cell r="I3246">
            <v>0</v>
          </cell>
          <cell r="J3246">
            <v>0</v>
          </cell>
          <cell r="N3246">
            <v>0</v>
          </cell>
          <cell r="S3246">
            <v>0</v>
          </cell>
          <cell r="V3246">
            <v>0</v>
          </cell>
        </row>
        <row r="3247">
          <cell r="E3247" t="str">
            <v/>
          </cell>
          <cell r="F3247">
            <v>0</v>
          </cell>
          <cell r="G3247">
            <v>0</v>
          </cell>
          <cell r="H3247">
            <v>0</v>
          </cell>
          <cell r="I3247">
            <v>0</v>
          </cell>
          <cell r="J3247">
            <v>0</v>
          </cell>
          <cell r="N3247">
            <v>0</v>
          </cell>
          <cell r="S3247">
            <v>0</v>
          </cell>
          <cell r="V3247">
            <v>0</v>
          </cell>
        </row>
        <row r="3248">
          <cell r="E3248" t="str">
            <v/>
          </cell>
          <cell r="F3248">
            <v>0</v>
          </cell>
          <cell r="G3248">
            <v>0</v>
          </cell>
          <cell r="H3248">
            <v>0</v>
          </cell>
          <cell r="I3248">
            <v>0</v>
          </cell>
          <cell r="J3248">
            <v>0</v>
          </cell>
          <cell r="N3248">
            <v>0</v>
          </cell>
          <cell r="S3248">
            <v>0</v>
          </cell>
          <cell r="V3248">
            <v>0</v>
          </cell>
        </row>
        <row r="3249">
          <cell r="E3249" t="str">
            <v/>
          </cell>
          <cell r="F3249">
            <v>0</v>
          </cell>
          <cell r="G3249">
            <v>0</v>
          </cell>
          <cell r="H3249">
            <v>0</v>
          </cell>
          <cell r="I3249">
            <v>0</v>
          </cell>
          <cell r="J3249">
            <v>0</v>
          </cell>
          <cell r="N3249">
            <v>0</v>
          </cell>
          <cell r="S3249">
            <v>0</v>
          </cell>
          <cell r="V3249">
            <v>0</v>
          </cell>
        </row>
        <row r="3250">
          <cell r="E3250">
            <v>0</v>
          </cell>
          <cell r="I3250">
            <v>0</v>
          </cell>
          <cell r="J3250">
            <v>0</v>
          </cell>
          <cell r="O3250" t="str">
            <v>Con estos hombres se hace</v>
          </cell>
          <cell r="P3250" t="str">
            <v>DD Oficial</v>
          </cell>
          <cell r="Q3250" t="str">
            <v>DD Ayudante</v>
          </cell>
          <cell r="R3250" t="str">
            <v>DD Operarios</v>
          </cell>
          <cell r="S3250" t="str">
            <v>REND.TAREA m2 / Jnl</v>
          </cell>
          <cell r="T3250" t="str">
            <v>Para un Total de</v>
          </cell>
          <cell r="U3250" t="str">
            <v>La actividad Dura</v>
          </cell>
          <cell r="V3250">
            <v>0</v>
          </cell>
        </row>
        <row r="3251">
          <cell r="B3251" t="str">
            <v>a-3,18</v>
          </cell>
          <cell r="D3251">
            <v>118.6</v>
          </cell>
          <cell r="E3251" t="str">
            <v>Estructura concha acústica, según oferta del 29-Jun/2007</v>
          </cell>
          <cell r="F3251" t="str">
            <v>m2</v>
          </cell>
          <cell r="G3251">
            <v>118.6</v>
          </cell>
          <cell r="H3251">
            <v>443860</v>
          </cell>
          <cell r="I3251">
            <v>52641796</v>
          </cell>
          <cell r="J3251">
            <v>7.5074516827375384E-2</v>
          </cell>
          <cell r="K3251">
            <v>0.90996749659959519</v>
          </cell>
          <cell r="L3251">
            <v>620000</v>
          </cell>
          <cell r="O3251" t="b">
            <v>0</v>
          </cell>
          <cell r="P3251">
            <v>0</v>
          </cell>
          <cell r="Q3251">
            <v>0</v>
          </cell>
          <cell r="R3251">
            <v>0</v>
          </cell>
          <cell r="S3251">
            <v>0</v>
          </cell>
          <cell r="T3251">
            <v>0</v>
          </cell>
          <cell r="U3251" t="e">
            <v>#DIV/0!</v>
          </cell>
          <cell r="V3251">
            <v>0</v>
          </cell>
          <cell r="W3251">
            <v>126792.51503845029</v>
          </cell>
          <cell r="X3251">
            <v>305216.33625743998</v>
          </cell>
          <cell r="Y3251">
            <v>11855.966513196126</v>
          </cell>
          <cell r="Z3251">
            <v>0</v>
          </cell>
          <cell r="AA3251">
            <v>0</v>
          </cell>
          <cell r="AB3251">
            <v>1</v>
          </cell>
        </row>
        <row r="3252">
          <cell r="B3252">
            <v>200.1</v>
          </cell>
          <cell r="C3252">
            <v>57.599999999999994</v>
          </cell>
          <cell r="E3252" t="str">
            <v>Tubular 1*1" Cal 18</v>
          </cell>
          <cell r="F3252" t="str">
            <v>ml</v>
          </cell>
          <cell r="G3252">
            <v>0.4856661045531197</v>
          </cell>
          <cell r="H3252">
            <v>3319.2156399466148</v>
          </cell>
          <cell r="I3252">
            <v>1612.0305300246628</v>
          </cell>
          <cell r="J3252">
            <v>2.2989795627903615E-6</v>
          </cell>
          <cell r="N3252">
            <v>57.599999999999994</v>
          </cell>
          <cell r="O3252" t="str">
            <v>Figurar y amarrar hierro</v>
          </cell>
          <cell r="S3252">
            <v>0</v>
          </cell>
          <cell r="T3252" t="str">
            <v>Jnl hombre</v>
          </cell>
          <cell r="U3252" t="str">
            <v>Dias</v>
          </cell>
          <cell r="V3252">
            <v>2.7265897614693683E-4</v>
          </cell>
        </row>
        <row r="3253">
          <cell r="B3253">
            <v>200.4</v>
          </cell>
          <cell r="C3253">
            <v>81</v>
          </cell>
          <cell r="E3253" t="str">
            <v>Tubular 1 1/2* 3" Cal 18</v>
          </cell>
          <cell r="F3253" t="str">
            <v>ml</v>
          </cell>
          <cell r="G3253">
            <v>0.68296795952782463</v>
          </cell>
          <cell r="H3253">
            <v>7995.0578570309872</v>
          </cell>
          <cell r="I3253">
            <v>5460.3683509233551</v>
          </cell>
          <cell r="J3253">
            <v>7.787244106281316E-6</v>
          </cell>
          <cell r="N3253">
            <v>81</v>
          </cell>
          <cell r="O3253" t="str">
            <v>Encofrar</v>
          </cell>
          <cell r="S3253">
            <v>0</v>
          </cell>
          <cell r="V3253">
            <v>9.235671510049641E-4</v>
          </cell>
        </row>
        <row r="3254">
          <cell r="B3254">
            <v>204.2</v>
          </cell>
          <cell r="C3254">
            <v>25</v>
          </cell>
          <cell r="E3254" t="str">
            <v>Tubo aguanegra 1 1/2"</v>
          </cell>
          <cell r="F3254" t="str">
            <v>ml</v>
          </cell>
          <cell r="G3254">
            <v>0.21079258010118046</v>
          </cell>
          <cell r="H3254">
            <v>13649.512448993928</v>
          </cell>
          <cell r="I3254">
            <v>2877.2159462466125</v>
          </cell>
          <cell r="J3254">
            <v>4.1033097915672196E-6</v>
          </cell>
          <cell r="N3254">
            <v>25</v>
          </cell>
          <cell r="O3254" t="str">
            <v>Fundir</v>
          </cell>
          <cell r="S3254">
            <v>0</v>
          </cell>
          <cell r="V3254">
            <v>4.8665254127987218E-4</v>
          </cell>
        </row>
        <row r="3255">
          <cell r="B3255">
            <v>201.1</v>
          </cell>
          <cell r="C3255">
            <v>5</v>
          </cell>
          <cell r="E3255" t="str">
            <v>Soldadura E-60XX</v>
          </cell>
          <cell r="F3255" t="str">
            <v>Kg</v>
          </cell>
          <cell r="G3255">
            <v>4.2158516020236091E-2</v>
          </cell>
          <cell r="H3255">
            <v>5436.1576547088107</v>
          </cell>
          <cell r="I3255">
            <v>229.18033957457044</v>
          </cell>
          <cell r="J3255">
            <v>3.2684301386477565E-7</v>
          </cell>
          <cell r="N3255">
            <v>5</v>
          </cell>
          <cell r="S3255">
            <v>0</v>
          </cell>
          <cell r="V3255">
            <v>3.8763581444362392E-5</v>
          </cell>
        </row>
        <row r="3256">
          <cell r="B3256">
            <v>204.4</v>
          </cell>
          <cell r="C3256">
            <v>12</v>
          </cell>
          <cell r="E3256" t="str">
            <v>Mecanismo de colgado</v>
          </cell>
          <cell r="F3256" t="str">
            <v>Un</v>
          </cell>
          <cell r="G3256">
            <v>0.10118043844856661</v>
          </cell>
          <cell r="H3256">
            <v>649396.06973692204</v>
          </cell>
          <cell r="I3256">
            <v>65706.179062757714</v>
          </cell>
          <cell r="J3256">
            <v>9.3706142657244132E-5</v>
          </cell>
          <cell r="N3256">
            <v>12</v>
          </cell>
          <cell r="S3256">
            <v>0</v>
          </cell>
          <cell r="V3256">
            <v>1.1113548519149153E-2</v>
          </cell>
        </row>
        <row r="3257">
          <cell r="B3257">
            <v>204.5</v>
          </cell>
          <cell r="C3257">
            <v>8</v>
          </cell>
          <cell r="E3257" t="str">
            <v>Mecanismo de graduacion</v>
          </cell>
          <cell r="F3257" t="str">
            <v>Un</v>
          </cell>
          <cell r="G3257">
            <v>6.7453625632377737E-2</v>
          </cell>
          <cell r="H3257">
            <v>727973.99727967614</v>
          </cell>
          <cell r="I3257">
            <v>49104.485482608841</v>
          </cell>
          <cell r="J3257">
            <v>7.0029820442747191E-5</v>
          </cell>
          <cell r="N3257">
            <v>7.9999999999999991</v>
          </cell>
          <cell r="P3257">
            <v>0</v>
          </cell>
          <cell r="S3257">
            <v>0</v>
          </cell>
          <cell r="V3257">
            <v>8.3055367045098173E-3</v>
          </cell>
        </row>
        <row r="3258">
          <cell r="B3258">
            <v>204.6</v>
          </cell>
          <cell r="C3258">
            <v>15</v>
          </cell>
          <cell r="E3258" t="str">
            <v>Cable viajero para iluminacion ambiental</v>
          </cell>
          <cell r="F3258" t="str">
            <v>ml</v>
          </cell>
          <cell r="G3258">
            <v>0.12647554806070826</v>
          </cell>
          <cell r="H3258">
            <v>13649.512448993928</v>
          </cell>
          <cell r="I3258">
            <v>1726.3295677479673</v>
          </cell>
          <cell r="J3258">
            <v>2.4619858749403312E-6</v>
          </cell>
          <cell r="N3258">
            <v>15</v>
          </cell>
          <cell r="O3258" t="str">
            <v>Proteger área</v>
          </cell>
          <cell r="S3258">
            <v>0</v>
          </cell>
          <cell r="V3258">
            <v>2.9199152476792331E-4</v>
          </cell>
        </row>
        <row r="3259">
          <cell r="B3259">
            <v>103.3</v>
          </cell>
          <cell r="C3259">
            <v>1</v>
          </cell>
          <cell r="E3259" t="str">
            <v>Pintura</v>
          </cell>
          <cell r="F3259" t="str">
            <v>Global</v>
          </cell>
          <cell r="G3259">
            <v>8.4317032040472171E-3</v>
          </cell>
          <cell r="H3259">
            <v>9099.6749659959514</v>
          </cell>
          <cell r="I3259">
            <v>76.725758566576317</v>
          </cell>
          <cell r="J3259">
            <v>1.094215944417925E-7</v>
          </cell>
          <cell r="N3259">
            <v>0.99999999999999989</v>
          </cell>
          <cell r="O3259" t="str">
            <v>Replantear</v>
          </cell>
          <cell r="S3259">
            <v>0</v>
          </cell>
          <cell r="V3259">
            <v>1.2977401100796587E-5</v>
          </cell>
        </row>
        <row r="3260">
          <cell r="B3260">
            <v>201.5</v>
          </cell>
          <cell r="D3260">
            <v>3</v>
          </cell>
          <cell r="E3260" t="str">
            <v>Cuadrilla de ornamentacion</v>
          </cell>
          <cell r="F3260" t="str">
            <v>m2</v>
          </cell>
          <cell r="G3260">
            <v>3</v>
          </cell>
          <cell r="H3260">
            <v>99459.447378335753</v>
          </cell>
          <cell r="I3260">
            <v>298378.34213500726</v>
          </cell>
          <cell r="J3260">
            <v>4.2552898209512023E-4</v>
          </cell>
          <cell r="M3260" t="str">
            <v>0,33  m2/m2</v>
          </cell>
          <cell r="N3260">
            <v>355.79999999999995</v>
          </cell>
          <cell r="O3260" t="str">
            <v>Trasportar equipo, mats</v>
          </cell>
          <cell r="S3260">
            <v>0</v>
          </cell>
          <cell r="V3260">
            <v>5.0467737276481246E-2</v>
          </cell>
        </row>
        <row r="3261">
          <cell r="B3261">
            <v>4017</v>
          </cell>
          <cell r="C3261">
            <v>14</v>
          </cell>
          <cell r="E3261" t="str">
            <v>Oficial construcción (Cps$30,000/dia Dd efectivo)</v>
          </cell>
          <cell r="F3261" t="str">
            <v>dd</v>
          </cell>
          <cell r="G3261">
            <v>0.11804384485666106</v>
          </cell>
          <cell r="H3261">
            <v>33513.62687301643</v>
          </cell>
          <cell r="I3261">
            <v>3956.0773711823781</v>
          </cell>
          <cell r="J3261">
            <v>5.6419161149674759E-6</v>
          </cell>
          <cell r="M3261" t="str">
            <v>8,47  m2/dd</v>
          </cell>
          <cell r="N3261">
            <v>14</v>
          </cell>
          <cell r="O3261" t="str">
            <v>Armar andamio</v>
          </cell>
          <cell r="S3261">
            <v>0</v>
          </cell>
          <cell r="V3261">
            <v>6.6913125123514261E-4</v>
          </cell>
        </row>
        <row r="3262">
          <cell r="B3262">
            <v>4001</v>
          </cell>
          <cell r="C3262">
            <v>14</v>
          </cell>
          <cell r="E3262" t="str">
            <v>Ayudante construcción (Cps$18,000/dia Dd efectivo)</v>
          </cell>
          <cell r="F3262" t="str">
            <v>dd</v>
          </cell>
          <cell r="G3262">
            <v>0.11804384485666106</v>
          </cell>
          <cell r="H3262">
            <v>24413.951907020484</v>
          </cell>
          <cell r="I3262">
            <v>2881.9167512503104</v>
          </cell>
          <cell r="J3262">
            <v>4.110013792782382E-6</v>
          </cell>
          <cell r="M3262" t="str">
            <v>8,47  m2/dd</v>
          </cell>
          <cell r="N3262">
            <v>14</v>
          </cell>
          <cell r="O3262" t="str">
            <v>Obra previa adic.</v>
          </cell>
          <cell r="S3262">
            <v>0</v>
          </cell>
          <cell r="V3262">
            <v>4.8744763582399047E-4</v>
          </cell>
        </row>
        <row r="3263">
          <cell r="E3263" t="str">
            <v/>
          </cell>
          <cell r="F3263" t="str">
            <v/>
          </cell>
          <cell r="G3263">
            <v>0</v>
          </cell>
          <cell r="H3263">
            <v>0</v>
          </cell>
          <cell r="I3263">
            <v>0</v>
          </cell>
          <cell r="J3263">
            <v>0</v>
          </cell>
          <cell r="M3263">
            <v>0</v>
          </cell>
          <cell r="N3263">
            <v>0</v>
          </cell>
          <cell r="O3263" t="str">
            <v>Mezclar</v>
          </cell>
          <cell r="S3263">
            <v>0</v>
          </cell>
          <cell r="V3263">
            <v>0</v>
          </cell>
        </row>
        <row r="3264">
          <cell r="E3264" t="str">
            <v/>
          </cell>
          <cell r="F3264" t="str">
            <v/>
          </cell>
          <cell r="G3264">
            <v>0</v>
          </cell>
          <cell r="H3264">
            <v>0</v>
          </cell>
          <cell r="I3264">
            <v>0</v>
          </cell>
          <cell r="J3264">
            <v>0</v>
          </cell>
          <cell r="M3264">
            <v>0</v>
          </cell>
          <cell r="N3264">
            <v>0</v>
          </cell>
          <cell r="O3264" t="str">
            <v>Desencofrar</v>
          </cell>
          <cell r="S3264">
            <v>0</v>
          </cell>
          <cell r="V3264">
            <v>0</v>
          </cell>
        </row>
        <row r="3265">
          <cell r="E3265" t="str">
            <v/>
          </cell>
          <cell r="F3265" t="str">
            <v/>
          </cell>
          <cell r="G3265">
            <v>0</v>
          </cell>
          <cell r="H3265">
            <v>0</v>
          </cell>
          <cell r="I3265">
            <v>0</v>
          </cell>
          <cell r="J3265">
            <v>0</v>
          </cell>
          <cell r="M3265">
            <v>0</v>
          </cell>
          <cell r="N3265">
            <v>0</v>
          </cell>
          <cell r="O3265" t="str">
            <v>Curar</v>
          </cell>
          <cell r="S3265">
            <v>0</v>
          </cell>
          <cell r="V3265">
            <v>0</v>
          </cell>
        </row>
        <row r="3266">
          <cell r="B3266">
            <v>1.4</v>
          </cell>
          <cell r="D3266">
            <v>0.2</v>
          </cell>
          <cell r="E3266" t="str">
            <v>APU Equipo y herramienta de taller</v>
          </cell>
          <cell r="F3266" t="str">
            <v>Hr</v>
          </cell>
          <cell r="G3266">
            <v>0.2</v>
          </cell>
          <cell r="H3266">
            <v>59279.832565980629</v>
          </cell>
          <cell r="I3266">
            <v>11855.966513196126</v>
          </cell>
          <cell r="J3266">
            <v>1.6908255894227881E-5</v>
          </cell>
          <cell r="M3266" t="str">
            <v>5  m2/Hr</v>
          </cell>
          <cell r="N3266">
            <v>23.72</v>
          </cell>
          <cell r="O3266" t="str">
            <v>Desarmar andamio</v>
          </cell>
          <cell r="S3266">
            <v>0</v>
          </cell>
          <cell r="V3266">
            <v>2.0053191490554262E-3</v>
          </cell>
        </row>
        <row r="3267">
          <cell r="E3267" t="str">
            <v/>
          </cell>
          <cell r="F3267" t="str">
            <v/>
          </cell>
          <cell r="G3267">
            <v>0</v>
          </cell>
          <cell r="H3267">
            <v>0</v>
          </cell>
          <cell r="I3267">
            <v>0</v>
          </cell>
          <cell r="J3267">
            <v>0</v>
          </cell>
          <cell r="M3267">
            <v>0</v>
          </cell>
          <cell r="N3267">
            <v>0</v>
          </cell>
          <cell r="O3267" t="str">
            <v xml:space="preserve">Regresar </v>
          </cell>
          <cell r="S3267">
            <v>0</v>
          </cell>
          <cell r="V3267">
            <v>0</v>
          </cell>
        </row>
        <row r="3268">
          <cell r="E3268" t="str">
            <v/>
          </cell>
          <cell r="F3268" t="str">
            <v/>
          </cell>
          <cell r="G3268">
            <v>0</v>
          </cell>
          <cell r="H3268">
            <v>0</v>
          </cell>
          <cell r="I3268">
            <v>0</v>
          </cell>
          <cell r="J3268">
            <v>0</v>
          </cell>
          <cell r="M3268">
            <v>0</v>
          </cell>
          <cell r="N3268">
            <v>0</v>
          </cell>
          <cell r="O3268" t="str">
            <v>Cargar+retirar sobrante y equipo</v>
          </cell>
          <cell r="S3268">
            <v>0</v>
          </cell>
          <cell r="V3268">
            <v>0</v>
          </cell>
        </row>
        <row r="3269">
          <cell r="E3269" t="str">
            <v/>
          </cell>
          <cell r="F3269" t="str">
            <v/>
          </cell>
          <cell r="G3269">
            <v>0</v>
          </cell>
          <cell r="H3269">
            <v>0</v>
          </cell>
          <cell r="I3269">
            <v>0</v>
          </cell>
          <cell r="J3269">
            <v>0</v>
          </cell>
          <cell r="M3269">
            <v>0</v>
          </cell>
          <cell r="N3269">
            <v>0</v>
          </cell>
          <cell r="O3269" t="str">
            <v>Asear área</v>
          </cell>
          <cell r="S3269">
            <v>0</v>
          </cell>
          <cell r="V3269">
            <v>0</v>
          </cell>
        </row>
        <row r="3270">
          <cell r="E3270" t="str">
            <v/>
          </cell>
          <cell r="F3270" t="str">
            <v/>
          </cell>
          <cell r="G3270">
            <v>0</v>
          </cell>
          <cell r="H3270">
            <v>0</v>
          </cell>
          <cell r="I3270">
            <v>0</v>
          </cell>
          <cell r="J3270">
            <v>0</v>
          </cell>
          <cell r="N3270">
            <v>0</v>
          </cell>
          <cell r="S3270">
            <v>0</v>
          </cell>
          <cell r="V3270">
            <v>0</v>
          </cell>
        </row>
        <row r="3271">
          <cell r="E3271" t="str">
            <v/>
          </cell>
          <cell r="F3271" t="str">
            <v/>
          </cell>
          <cell r="G3271">
            <v>0</v>
          </cell>
          <cell r="H3271">
            <v>0</v>
          </cell>
          <cell r="I3271">
            <v>0</v>
          </cell>
          <cell r="J3271">
            <v>0</v>
          </cell>
          <cell r="N3271">
            <v>0</v>
          </cell>
          <cell r="S3271">
            <v>0</v>
          </cell>
          <cell r="V3271">
            <v>0</v>
          </cell>
        </row>
        <row r="3272">
          <cell r="E3272" t="str">
            <v/>
          </cell>
          <cell r="F3272">
            <v>0</v>
          </cell>
          <cell r="G3272">
            <v>0</v>
          </cell>
          <cell r="H3272">
            <v>0</v>
          </cell>
          <cell r="I3272">
            <v>0</v>
          </cell>
          <cell r="J3272">
            <v>0</v>
          </cell>
          <cell r="N3272">
            <v>0</v>
          </cell>
          <cell r="S3272">
            <v>0</v>
          </cell>
          <cell r="V3272">
            <v>0</v>
          </cell>
        </row>
        <row r="3273">
          <cell r="E3273" t="str">
            <v/>
          </cell>
          <cell r="F3273">
            <v>0</v>
          </cell>
          <cell r="G3273">
            <v>0</v>
          </cell>
          <cell r="H3273">
            <v>0</v>
          </cell>
          <cell r="I3273">
            <v>0</v>
          </cell>
          <cell r="J3273">
            <v>0</v>
          </cell>
          <cell r="N3273">
            <v>0</v>
          </cell>
          <cell r="S3273">
            <v>0</v>
          </cell>
          <cell r="V3273">
            <v>0</v>
          </cell>
        </row>
        <row r="3274">
          <cell r="E3274" t="str">
            <v/>
          </cell>
          <cell r="F3274">
            <v>0</v>
          </cell>
          <cell r="G3274">
            <v>0</v>
          </cell>
          <cell r="H3274">
            <v>0</v>
          </cell>
          <cell r="I3274">
            <v>0</v>
          </cell>
          <cell r="J3274">
            <v>0</v>
          </cell>
          <cell r="N3274">
            <v>0</v>
          </cell>
          <cell r="S3274">
            <v>0</v>
          </cell>
          <cell r="V3274">
            <v>0</v>
          </cell>
        </row>
        <row r="3275">
          <cell r="E3275" t="str">
            <v/>
          </cell>
          <cell r="F3275">
            <v>0</v>
          </cell>
          <cell r="G3275">
            <v>0</v>
          </cell>
          <cell r="H3275">
            <v>0</v>
          </cell>
          <cell r="I3275">
            <v>0</v>
          </cell>
          <cell r="J3275">
            <v>0</v>
          </cell>
          <cell r="N3275">
            <v>0</v>
          </cell>
          <cell r="S3275">
            <v>0</v>
          </cell>
          <cell r="V3275">
            <v>0</v>
          </cell>
        </row>
        <row r="3276">
          <cell r="E3276" t="str">
            <v/>
          </cell>
          <cell r="F3276">
            <v>0</v>
          </cell>
          <cell r="G3276">
            <v>0</v>
          </cell>
          <cell r="H3276">
            <v>0</v>
          </cell>
          <cell r="I3276">
            <v>0</v>
          </cell>
          <cell r="J3276">
            <v>0</v>
          </cell>
          <cell r="N3276">
            <v>0</v>
          </cell>
          <cell r="S3276">
            <v>0</v>
          </cell>
          <cell r="V3276">
            <v>0</v>
          </cell>
        </row>
        <row r="3277">
          <cell r="E3277">
            <v>0</v>
          </cell>
          <cell r="I3277">
            <v>0</v>
          </cell>
          <cell r="J3277">
            <v>0</v>
          </cell>
          <cell r="O3277" t="str">
            <v>Con estos hombres se hace</v>
          </cell>
          <cell r="P3277" t="str">
            <v>DD Oficial</v>
          </cell>
          <cell r="Q3277" t="str">
            <v>DD Ayudante</v>
          </cell>
          <cell r="R3277" t="str">
            <v>DD Operarios</v>
          </cell>
          <cell r="S3277" t="str">
            <v>REND.TAREA m2 / Jnl</v>
          </cell>
          <cell r="T3277" t="str">
            <v>Para un Total de</v>
          </cell>
          <cell r="U3277" t="str">
            <v>La actividad Dura</v>
          </cell>
          <cell r="V3277">
            <v>0</v>
          </cell>
        </row>
        <row r="3278">
          <cell r="B3278" t="str">
            <v>a-3,19</v>
          </cell>
          <cell r="D3278">
            <v>21.1</v>
          </cell>
          <cell r="E3278" t="str">
            <v>Estructura difusor, según oferta del 29-Jun/2007</v>
          </cell>
          <cell r="F3278" t="str">
            <v>m2</v>
          </cell>
          <cell r="G3278">
            <v>21.1</v>
          </cell>
          <cell r="H3278">
            <v>259930</v>
          </cell>
          <cell r="I3278">
            <v>5484523</v>
          </cell>
          <cell r="J3278">
            <v>7.8216919926825303E-3</v>
          </cell>
          <cell r="K3278">
            <v>0.90994352762756159</v>
          </cell>
          <cell r="L3278">
            <v>285600</v>
          </cell>
          <cell r="O3278" t="b">
            <v>0</v>
          </cell>
          <cell r="P3278">
            <v>0</v>
          </cell>
          <cell r="Q3278">
            <v>0</v>
          </cell>
          <cell r="R3278">
            <v>0</v>
          </cell>
          <cell r="S3278">
            <v>0</v>
          </cell>
          <cell r="T3278">
            <v>0</v>
          </cell>
          <cell r="U3278" t="e">
            <v>#DIV/0!</v>
          </cell>
          <cell r="V3278">
            <v>0</v>
          </cell>
          <cell r="W3278">
            <v>50857.217778691367</v>
          </cell>
          <cell r="X3278">
            <v>195887.82666650202</v>
          </cell>
          <cell r="Y3278">
            <v>13190.188770987359</v>
          </cell>
          <cell r="Z3278">
            <v>0</v>
          </cell>
          <cell r="AA3278">
            <v>0</v>
          </cell>
          <cell r="AB3278">
            <v>1</v>
          </cell>
        </row>
        <row r="3279">
          <cell r="B3279">
            <v>200.1</v>
          </cell>
          <cell r="C3279">
            <v>29.38</v>
          </cell>
          <cell r="D3279">
            <v>1.2449152542372881</v>
          </cell>
          <cell r="E3279" t="str">
            <v>Tubular 1*1" Cal 18</v>
          </cell>
          <cell r="F3279" t="str">
            <v>ml</v>
          </cell>
          <cell r="G3279">
            <v>1.2449152542372881</v>
          </cell>
          <cell r="H3279">
            <v>3319.1282102448458</v>
          </cell>
          <cell r="I3279">
            <v>4132.0333397031172</v>
          </cell>
          <cell r="J3279">
            <v>5.8928537790165401E-6</v>
          </cell>
          <cell r="N3279">
            <v>26.267711864406781</v>
          </cell>
          <cell r="O3279" t="str">
            <v>Figurar y amarrar hierro</v>
          </cell>
          <cell r="S3279">
            <v>0</v>
          </cell>
          <cell r="T3279" t="str">
            <v>Jnl hombre</v>
          </cell>
          <cell r="U3279" t="str">
            <v>Dias</v>
          </cell>
          <cell r="V3279">
            <v>1.2433921473724901E-4</v>
          </cell>
        </row>
        <row r="3280">
          <cell r="B3280">
            <v>200.3</v>
          </cell>
          <cell r="C3280">
            <v>48.672499999999999</v>
          </cell>
          <cell r="D3280">
            <v>2.0623940677966099</v>
          </cell>
          <cell r="E3280" t="str">
            <v>Tubular 1 * 2" Cal 18</v>
          </cell>
          <cell r="F3280" t="str">
            <v>ml</v>
          </cell>
          <cell r="G3280">
            <v>2.0623940677966099</v>
          </cell>
          <cell r="H3280">
            <v>5623.256788728715</v>
          </cell>
          <cell r="I3280">
            <v>11597.371442771117</v>
          </cell>
          <cell r="J3280">
            <v>1.6539463386348802E-5</v>
          </cell>
          <cell r="N3280">
            <v>43.51651483050847</v>
          </cell>
          <cell r="O3280" t="str">
            <v>Encofrar</v>
          </cell>
          <cell r="S3280">
            <v>0</v>
          </cell>
          <cell r="V3280">
            <v>3.4898267745195972E-4</v>
          </cell>
        </row>
        <row r="3281">
          <cell r="B3281">
            <v>201.1</v>
          </cell>
          <cell r="C3281">
            <v>5</v>
          </cell>
          <cell r="D3281">
            <v>0.21186440677966101</v>
          </cell>
          <cell r="E3281" t="str">
            <v>Soldadura E-60XX</v>
          </cell>
          <cell r="F3281" t="str">
            <v>Kg</v>
          </cell>
          <cell r="G3281">
            <v>0.21186440677966101</v>
          </cell>
          <cell r="H3281">
            <v>5436.0144637582735</v>
          </cell>
          <cell r="I3281">
            <v>1151.6979796098037</v>
          </cell>
          <cell r="J3281">
            <v>1.6424813726011636E-6</v>
          </cell>
          <cell r="N3281">
            <v>4.4703389830508478</v>
          </cell>
          <cell r="O3281" t="str">
            <v>Fundir</v>
          </cell>
          <cell r="S3281">
            <v>0</v>
          </cell>
          <cell r="V3281">
            <v>3.4656356961884552E-5</v>
          </cell>
        </row>
        <row r="3282">
          <cell r="B3282">
            <v>104.5</v>
          </cell>
          <cell r="C3282">
            <v>5</v>
          </cell>
          <cell r="D3282">
            <v>0.21186440677966101</v>
          </cell>
          <cell r="E3282" t="str">
            <v>Thiner</v>
          </cell>
          <cell r="F3282" t="str">
            <v>Botella</v>
          </cell>
          <cell r="G3282">
            <v>0.21186440677966101</v>
          </cell>
          <cell r="H3282">
            <v>3184.8023466964655</v>
          </cell>
          <cell r="I3282">
            <v>674.74625989331889</v>
          </cell>
          <cell r="J3282">
            <v>9.6228193739000795E-7</v>
          </cell>
          <cell r="N3282">
            <v>4.4703389830508478</v>
          </cell>
          <cell r="S3282">
            <v>0</v>
          </cell>
          <cell r="V3282">
            <v>2.0304148878929171E-5</v>
          </cell>
        </row>
        <row r="3283">
          <cell r="B3283">
            <v>103.3</v>
          </cell>
          <cell r="C3283">
            <v>1</v>
          </cell>
          <cell r="D3283">
            <v>4.2372881355932202E-2</v>
          </cell>
          <cell r="E3283" t="str">
            <v>Pintura</v>
          </cell>
          <cell r="F3283" t="str">
            <v>Global</v>
          </cell>
          <cell r="G3283">
            <v>4.2372881355932202E-2</v>
          </cell>
          <cell r="H3283">
            <v>9099.4352762756153</v>
          </cell>
          <cell r="I3283">
            <v>385.56929136761079</v>
          </cell>
          <cell r="J3283">
            <v>5.4987539279429023E-7</v>
          </cell>
          <cell r="N3283">
            <v>0.89406779661016955</v>
          </cell>
          <cell r="S3283">
            <v>0</v>
          </cell>
          <cell r="V3283">
            <v>1.1602370787959525E-5</v>
          </cell>
        </row>
        <row r="3284">
          <cell r="B3284">
            <v>201.2</v>
          </cell>
          <cell r="C3284">
            <v>20</v>
          </cell>
          <cell r="D3284">
            <v>0.84745762711864403</v>
          </cell>
          <cell r="E3284" t="str">
            <v>Anclaje con chazo ancla cuña 1/4"</v>
          </cell>
          <cell r="F3284" t="str">
            <v>Un</v>
          </cell>
          <cell r="G3284">
            <v>0.84745762711864403</v>
          </cell>
          <cell r="H3284">
            <v>623.85599657070077</v>
          </cell>
          <cell r="I3284">
            <v>528.69152251754304</v>
          </cell>
          <cell r="J3284">
            <v>7.5398758438511471E-7</v>
          </cell>
          <cell r="N3284">
            <v>17.881355932203391</v>
          </cell>
          <cell r="P3284">
            <v>0</v>
          </cell>
          <cell r="S3284">
            <v>0</v>
          </cell>
          <cell r="V3284">
            <v>1.5909138030525923E-5</v>
          </cell>
        </row>
        <row r="3285">
          <cell r="B3285">
            <v>204.7</v>
          </cell>
          <cell r="C3285">
            <v>21</v>
          </cell>
          <cell r="D3285">
            <v>0.88983050847457623</v>
          </cell>
          <cell r="E3285" t="str">
            <v>Platina 3" * 3/16"</v>
          </cell>
          <cell r="F3285" t="str">
            <v>ml</v>
          </cell>
          <cell r="G3285">
            <v>0.88983050847457623</v>
          </cell>
          <cell r="H3285">
            <v>36396.940354798149</v>
          </cell>
          <cell r="I3285">
            <v>32387.107942828861</v>
          </cell>
          <cell r="J3285">
            <v>4.6188516824994502E-5</v>
          </cell>
          <cell r="N3285">
            <v>18.775423728813561</v>
          </cell>
          <cell r="O3285" t="str">
            <v>Proteger área</v>
          </cell>
          <cell r="S3285">
            <v>0</v>
          </cell>
          <cell r="V3285">
            <v>9.7457770500738398E-4</v>
          </cell>
        </row>
        <row r="3286">
          <cell r="D3286">
            <v>0</v>
          </cell>
          <cell r="E3286" t="str">
            <v/>
          </cell>
          <cell r="F3286" t="str">
            <v/>
          </cell>
          <cell r="G3286">
            <v>0</v>
          </cell>
          <cell r="H3286">
            <v>0</v>
          </cell>
          <cell r="I3286">
            <v>0</v>
          </cell>
          <cell r="J3286">
            <v>0</v>
          </cell>
          <cell r="N3286">
            <v>0</v>
          </cell>
          <cell r="O3286" t="str">
            <v>Replantear</v>
          </cell>
          <cell r="S3286">
            <v>0</v>
          </cell>
          <cell r="V3286">
            <v>0</v>
          </cell>
        </row>
        <row r="3287">
          <cell r="B3287">
            <v>201.5</v>
          </cell>
          <cell r="D3287">
            <v>1.9</v>
          </cell>
          <cell r="E3287" t="str">
            <v>Cuadrilla de ornamentacion</v>
          </cell>
          <cell r="F3287" t="str">
            <v>m2</v>
          </cell>
          <cell r="G3287">
            <v>1.9</v>
          </cell>
          <cell r="H3287">
            <v>99456.827569692483</v>
          </cell>
          <cell r="I3287">
            <v>188967.9723824157</v>
          </cell>
          <cell r="J3287">
            <v>2.6949458985895303E-4</v>
          </cell>
          <cell r="M3287" t="str">
            <v>0,53  m2/m2</v>
          </cell>
          <cell r="N3287">
            <v>40.090000000000003</v>
          </cell>
          <cell r="O3287" t="str">
            <v>Trasportar equipo, mats</v>
          </cell>
          <cell r="S3287">
            <v>0</v>
          </cell>
          <cell r="V3287">
            <v>5.6863358460239096E-3</v>
          </cell>
        </row>
        <row r="3288">
          <cell r="B3288">
            <v>4017</v>
          </cell>
          <cell r="C3288">
            <v>2.8192592592592596</v>
          </cell>
          <cell r="D3288">
            <v>0.1194601381042059</v>
          </cell>
          <cell r="E3288" t="str">
            <v>Oficial construcción (Cps$30,000/dia Dd efectivo)</v>
          </cell>
          <cell r="F3288" t="str">
            <v>dd</v>
          </cell>
          <cell r="G3288">
            <v>0.1194601381042059</v>
          </cell>
          <cell r="H3288">
            <v>33512.744108315201</v>
          </cell>
          <cell r="I3288">
            <v>4003.4370394302464</v>
          </cell>
          <cell r="J3288">
            <v>5.7094575835528848E-6</v>
          </cell>
          <cell r="M3288" t="str">
            <v>8,37  m2/dd</v>
          </cell>
          <cell r="N3288">
            <v>2.5206089139987449</v>
          </cell>
          <cell r="O3288" t="str">
            <v>Armar andamio</v>
          </cell>
          <cell r="S3288">
            <v>0</v>
          </cell>
          <cell r="V3288">
            <v>1.2046955501296589E-4</v>
          </cell>
        </row>
        <row r="3289">
          <cell r="B3289">
            <v>4001</v>
          </cell>
          <cell r="C3289">
            <v>2.8192592592592596</v>
          </cell>
          <cell r="D3289">
            <v>0.1194601381042059</v>
          </cell>
          <cell r="E3289" t="str">
            <v>Ayudante construcción (Cps$18,000/dia Dd efectivo)</v>
          </cell>
          <cell r="F3289" t="str">
            <v>dd</v>
          </cell>
          <cell r="G3289">
            <v>0.1194601381042059</v>
          </cell>
          <cell r="H3289">
            <v>24413.308832039591</v>
          </cell>
          <cell r="I3289">
            <v>2916.4172446560792</v>
          </cell>
          <cell r="J3289">
            <v>4.1592162909787605E-6</v>
          </cell>
          <cell r="M3289" t="str">
            <v>8,37  m2/dd</v>
          </cell>
          <cell r="N3289">
            <v>2.5206089139987449</v>
          </cell>
          <cell r="O3289" t="str">
            <v>Obra previa adic.</v>
          </cell>
          <cell r="S3289">
            <v>0</v>
          </cell>
          <cell r="V3289">
            <v>8.7759463739651861E-5</v>
          </cell>
        </row>
        <row r="3290">
          <cell r="D3290">
            <v>0</v>
          </cell>
          <cell r="E3290" t="str">
            <v/>
          </cell>
          <cell r="F3290" t="str">
            <v/>
          </cell>
          <cell r="G3290">
            <v>0</v>
          </cell>
          <cell r="H3290">
            <v>0</v>
          </cell>
          <cell r="I3290">
            <v>0</v>
          </cell>
          <cell r="J3290">
            <v>0</v>
          </cell>
          <cell r="M3290">
            <v>0</v>
          </cell>
          <cell r="N3290">
            <v>0</v>
          </cell>
          <cell r="O3290" t="str">
            <v>Mezclar</v>
          </cell>
          <cell r="S3290">
            <v>0</v>
          </cell>
          <cell r="V3290">
            <v>0</v>
          </cell>
        </row>
        <row r="3291">
          <cell r="D3291">
            <v>0</v>
          </cell>
          <cell r="E3291" t="str">
            <v/>
          </cell>
          <cell r="F3291" t="str">
            <v/>
          </cell>
          <cell r="G3291">
            <v>0</v>
          </cell>
          <cell r="H3291">
            <v>0</v>
          </cell>
          <cell r="I3291">
            <v>0</v>
          </cell>
          <cell r="J3291">
            <v>0</v>
          </cell>
          <cell r="M3291">
            <v>0</v>
          </cell>
          <cell r="N3291">
            <v>0</v>
          </cell>
          <cell r="O3291" t="str">
            <v>Desencofrar</v>
          </cell>
          <cell r="S3291">
            <v>0</v>
          </cell>
          <cell r="V3291">
            <v>0</v>
          </cell>
        </row>
        <row r="3292">
          <cell r="D3292">
            <v>0</v>
          </cell>
          <cell r="E3292" t="str">
            <v/>
          </cell>
          <cell r="F3292" t="str">
            <v/>
          </cell>
          <cell r="G3292">
            <v>0</v>
          </cell>
          <cell r="H3292">
            <v>0</v>
          </cell>
          <cell r="I3292">
            <v>0</v>
          </cell>
          <cell r="J3292">
            <v>0</v>
          </cell>
          <cell r="M3292">
            <v>0</v>
          </cell>
          <cell r="N3292">
            <v>0</v>
          </cell>
          <cell r="O3292" t="str">
            <v>Curar</v>
          </cell>
          <cell r="S3292">
            <v>0</v>
          </cell>
          <cell r="V3292">
            <v>0</v>
          </cell>
        </row>
        <row r="3293">
          <cell r="B3293">
            <v>1.4</v>
          </cell>
          <cell r="D3293">
            <v>0.2</v>
          </cell>
          <cell r="E3293" t="str">
            <v>APU Equipo y herramienta de taller</v>
          </cell>
          <cell r="F3293" t="str">
            <v>Hr</v>
          </cell>
          <cell r="G3293">
            <v>0.2</v>
          </cell>
          <cell r="H3293">
            <v>59278.2711072975</v>
          </cell>
          <cell r="I3293">
            <v>11855.654221459501</v>
          </cell>
          <cell r="J3293">
            <v>1.6907810522811671E-5</v>
          </cell>
          <cell r="M3293" t="str">
            <v>5  m2/Hr</v>
          </cell>
          <cell r="N3293">
            <v>4.2200000000000006</v>
          </cell>
          <cell r="O3293" t="str">
            <v>Desarmar andamio</v>
          </cell>
          <cell r="S3293">
            <v>0</v>
          </cell>
          <cell r="V3293">
            <v>3.5675480203132626E-4</v>
          </cell>
        </row>
        <row r="3294">
          <cell r="B3294">
            <v>1.3</v>
          </cell>
          <cell r="C3294">
            <v>2</v>
          </cell>
          <cell r="D3294">
            <v>8.4745762711864403E-2</v>
          </cell>
          <cell r="E3294" t="str">
            <v>APU Andamios</v>
          </cell>
          <cell r="F3294" t="str">
            <v>Sec/sm</v>
          </cell>
          <cell r="G3294">
            <v>8.4745762711864403E-2</v>
          </cell>
          <cell r="H3294">
            <v>15747.507684428723</v>
          </cell>
          <cell r="I3294">
            <v>1334.5345495278577</v>
          </cell>
          <cell r="J3294">
            <v>1.903231730453174E-6</v>
          </cell>
          <cell r="M3294" t="str">
            <v>11,8  m2/Sec/sm</v>
          </cell>
          <cell r="N3294">
            <v>1.7881355932203391</v>
          </cell>
          <cell r="O3294" t="str">
            <v xml:space="preserve">Regresar </v>
          </cell>
          <cell r="S3294">
            <v>0</v>
          </cell>
          <cell r="V3294">
            <v>4.0158189512561979E-5</v>
          </cell>
        </row>
        <row r="3295">
          <cell r="D3295">
            <v>0</v>
          </cell>
          <cell r="E3295" t="str">
            <v/>
          </cell>
          <cell r="F3295" t="str">
            <v/>
          </cell>
          <cell r="G3295">
            <v>0</v>
          </cell>
          <cell r="H3295">
            <v>0</v>
          </cell>
          <cell r="I3295">
            <v>0</v>
          </cell>
          <cell r="J3295">
            <v>0</v>
          </cell>
          <cell r="M3295">
            <v>0</v>
          </cell>
          <cell r="N3295">
            <v>0</v>
          </cell>
          <cell r="O3295" t="str">
            <v>Cargar+retirar sobrante y equipo</v>
          </cell>
          <cell r="S3295">
            <v>0</v>
          </cell>
          <cell r="V3295">
            <v>0</v>
          </cell>
        </row>
        <row r="3296">
          <cell r="D3296">
            <v>0</v>
          </cell>
          <cell r="E3296" t="str">
            <v/>
          </cell>
          <cell r="F3296" t="str">
            <v/>
          </cell>
          <cell r="G3296">
            <v>0</v>
          </cell>
          <cell r="H3296">
            <v>0</v>
          </cell>
          <cell r="I3296">
            <v>0</v>
          </cell>
          <cell r="J3296">
            <v>0</v>
          </cell>
          <cell r="M3296">
            <v>0</v>
          </cell>
          <cell r="N3296">
            <v>0</v>
          </cell>
          <cell r="O3296" t="str">
            <v>Asear área</v>
          </cell>
          <cell r="S3296">
            <v>0</v>
          </cell>
          <cell r="V3296">
            <v>0</v>
          </cell>
        </row>
        <row r="3297">
          <cell r="E3297" t="str">
            <v/>
          </cell>
          <cell r="F3297" t="str">
            <v/>
          </cell>
          <cell r="G3297">
            <v>0</v>
          </cell>
          <cell r="H3297">
            <v>0</v>
          </cell>
          <cell r="I3297">
            <v>0</v>
          </cell>
          <cell r="J3297">
            <v>0</v>
          </cell>
          <cell r="N3297">
            <v>0</v>
          </cell>
          <cell r="S3297">
            <v>0</v>
          </cell>
          <cell r="V3297">
            <v>0</v>
          </cell>
        </row>
        <row r="3298">
          <cell r="E3298" t="str">
            <v/>
          </cell>
          <cell r="F3298" t="str">
            <v/>
          </cell>
          <cell r="G3298">
            <v>0</v>
          </cell>
          <cell r="H3298">
            <v>0</v>
          </cell>
          <cell r="I3298">
            <v>0</v>
          </cell>
          <cell r="J3298">
            <v>0</v>
          </cell>
          <cell r="N3298">
            <v>0</v>
          </cell>
          <cell r="S3298">
            <v>0</v>
          </cell>
          <cell r="V3298">
            <v>0</v>
          </cell>
        </row>
        <row r="3299">
          <cell r="E3299" t="str">
            <v/>
          </cell>
          <cell r="F3299">
            <v>0</v>
          </cell>
          <cell r="G3299">
            <v>0</v>
          </cell>
          <cell r="H3299">
            <v>0</v>
          </cell>
          <cell r="I3299">
            <v>0</v>
          </cell>
          <cell r="J3299">
            <v>0</v>
          </cell>
          <cell r="N3299">
            <v>0</v>
          </cell>
          <cell r="S3299">
            <v>0</v>
          </cell>
          <cell r="V3299">
            <v>0</v>
          </cell>
        </row>
        <row r="3300">
          <cell r="E3300" t="str">
            <v/>
          </cell>
          <cell r="F3300">
            <v>0</v>
          </cell>
          <cell r="G3300">
            <v>0</v>
          </cell>
          <cell r="H3300">
            <v>0</v>
          </cell>
          <cell r="I3300">
            <v>0</v>
          </cell>
          <cell r="J3300">
            <v>0</v>
          </cell>
          <cell r="N3300">
            <v>0</v>
          </cell>
          <cell r="S3300">
            <v>0</v>
          </cell>
          <cell r="V3300">
            <v>0</v>
          </cell>
        </row>
        <row r="3301">
          <cell r="E3301" t="str">
            <v/>
          </cell>
          <cell r="F3301">
            <v>0</v>
          </cell>
          <cell r="G3301">
            <v>0</v>
          </cell>
          <cell r="H3301">
            <v>0</v>
          </cell>
          <cell r="I3301">
            <v>0</v>
          </cell>
          <cell r="J3301">
            <v>0</v>
          </cell>
          <cell r="N3301">
            <v>0</v>
          </cell>
          <cell r="S3301">
            <v>0</v>
          </cell>
          <cell r="V3301">
            <v>0</v>
          </cell>
        </row>
        <row r="3302">
          <cell r="E3302" t="str">
            <v/>
          </cell>
          <cell r="F3302">
            <v>0</v>
          </cell>
          <cell r="G3302">
            <v>0</v>
          </cell>
          <cell r="H3302">
            <v>0</v>
          </cell>
          <cell r="I3302">
            <v>0</v>
          </cell>
          <cell r="J3302">
            <v>0</v>
          </cell>
          <cell r="N3302">
            <v>0</v>
          </cell>
          <cell r="S3302">
            <v>0</v>
          </cell>
          <cell r="V3302">
            <v>0</v>
          </cell>
        </row>
        <row r="3303">
          <cell r="E3303" t="str">
            <v/>
          </cell>
          <cell r="F3303">
            <v>0</v>
          </cell>
          <cell r="G3303">
            <v>0</v>
          </cell>
          <cell r="H3303">
            <v>0</v>
          </cell>
          <cell r="I3303">
            <v>0</v>
          </cell>
          <cell r="J3303">
            <v>0</v>
          </cell>
          <cell r="N3303">
            <v>0</v>
          </cell>
          <cell r="S3303">
            <v>0</v>
          </cell>
          <cell r="V3303">
            <v>0</v>
          </cell>
        </row>
        <row r="3304">
          <cell r="E3304">
            <v>0</v>
          </cell>
          <cell r="I3304">
            <v>0</v>
          </cell>
          <cell r="J3304">
            <v>0</v>
          </cell>
          <cell r="O3304" t="str">
            <v>Con estos hombres se hace</v>
          </cell>
          <cell r="P3304" t="str">
            <v>DD Oficial</v>
          </cell>
          <cell r="Q3304" t="str">
            <v>DD Ayudante</v>
          </cell>
          <cell r="R3304" t="str">
            <v>DD Operarios</v>
          </cell>
          <cell r="S3304" t="str">
            <v>REND.TAREA Un / Jnl</v>
          </cell>
          <cell r="T3304" t="str">
            <v>Para un Total de</v>
          </cell>
          <cell r="U3304" t="str">
            <v>La actividad Dura</v>
          </cell>
          <cell r="V3304">
            <v>0</v>
          </cell>
        </row>
        <row r="3305">
          <cell r="B3305" t="str">
            <v>A-3,20</v>
          </cell>
          <cell r="D3305">
            <v>8</v>
          </cell>
          <cell r="E3305" t="str">
            <v>Sum/Cons. Soportes para poleas en tramoya, donde no existía viga metálica</v>
          </cell>
          <cell r="F3305" t="str">
            <v>Un</v>
          </cell>
          <cell r="G3305">
            <v>8</v>
          </cell>
          <cell r="H3305">
            <v>106160</v>
          </cell>
          <cell r="I3305">
            <v>849280</v>
          </cell>
          <cell r="J3305">
            <v>1.2111913060708142E-3</v>
          </cell>
          <cell r="K3305">
            <v>1</v>
          </cell>
          <cell r="L3305">
            <v>106160</v>
          </cell>
          <cell r="O3305" t="b">
            <v>0</v>
          </cell>
          <cell r="P3305">
            <v>0</v>
          </cell>
          <cell r="Q3305">
            <v>0</v>
          </cell>
          <cell r="R3305">
            <v>0</v>
          </cell>
          <cell r="S3305">
            <v>0</v>
          </cell>
          <cell r="T3305">
            <v>0</v>
          </cell>
          <cell r="U3305" t="e">
            <v>#DIV/0!</v>
          </cell>
          <cell r="V3305">
            <v>0</v>
          </cell>
          <cell r="W3305">
            <v>27817.79010607929</v>
          </cell>
          <cell r="X3305">
            <v>27325</v>
          </cell>
          <cell r="Y3305">
            <v>51022.003433634258</v>
          </cell>
          <cell r="Z3305">
            <v>0</v>
          </cell>
          <cell r="AA3305">
            <v>0</v>
          </cell>
          <cell r="AB3305">
            <v>1</v>
          </cell>
        </row>
        <row r="3306">
          <cell r="B3306">
            <v>201.8</v>
          </cell>
          <cell r="C3306">
            <v>14.4</v>
          </cell>
          <cell r="E3306" t="str">
            <v>Angulo 2 * 2" *1/4"</v>
          </cell>
          <cell r="F3306" t="str">
            <v>ml</v>
          </cell>
          <cell r="G3306">
            <v>1.8</v>
          </cell>
          <cell r="H3306">
            <v>14500</v>
          </cell>
          <cell r="I3306">
            <v>26100</v>
          </cell>
          <cell r="J3306">
            <v>3.7222227167068871E-5</v>
          </cell>
          <cell r="N3306">
            <v>14.4</v>
          </cell>
          <cell r="O3306" t="str">
            <v>Figurar y amarrar hierro</v>
          </cell>
          <cell r="S3306">
            <v>0</v>
          </cell>
          <cell r="T3306" t="str">
            <v>Jnl hombre</v>
          </cell>
          <cell r="U3306" t="str">
            <v>Dias</v>
          </cell>
          <cell r="V3306">
            <v>2.9777781733655097E-4</v>
          </cell>
        </row>
        <row r="3307">
          <cell r="B3307">
            <v>201.1</v>
          </cell>
          <cell r="C3307">
            <v>1.296</v>
          </cell>
          <cell r="E3307" t="str">
            <v>Soldadura E-60XX</v>
          </cell>
          <cell r="F3307" t="str">
            <v>Kg</v>
          </cell>
          <cell r="G3307">
            <v>0.16200000000000001</v>
          </cell>
          <cell r="H3307">
            <v>5974.0130004894381</v>
          </cell>
          <cell r="I3307">
            <v>967.79010607928899</v>
          </cell>
          <cell r="J3307">
            <v>1.3802031869166657E-6</v>
          </cell>
          <cell r="N3307">
            <v>1.296</v>
          </cell>
          <cell r="O3307" t="str">
            <v>Encofrar</v>
          </cell>
          <cell r="S3307">
            <v>0</v>
          </cell>
          <cell r="V3307">
            <v>1.1041625495333325E-5</v>
          </cell>
        </row>
        <row r="3308">
          <cell r="E3308" t="str">
            <v/>
          </cell>
          <cell r="F3308" t="str">
            <v/>
          </cell>
          <cell r="G3308">
            <v>0</v>
          </cell>
          <cell r="H3308">
            <v>0</v>
          </cell>
          <cell r="I3308">
            <v>0</v>
          </cell>
          <cell r="J3308">
            <v>0</v>
          </cell>
          <cell r="N3308">
            <v>0</v>
          </cell>
          <cell r="O3308" t="str">
            <v>Fundir</v>
          </cell>
          <cell r="S3308">
            <v>0</v>
          </cell>
          <cell r="V3308">
            <v>0</v>
          </cell>
        </row>
        <row r="3309">
          <cell r="B3309">
            <v>104.5</v>
          </cell>
          <cell r="C3309">
            <v>1</v>
          </cell>
          <cell r="E3309" t="str">
            <v>Thiner</v>
          </cell>
          <cell r="F3309" t="str">
            <v>Botella</v>
          </cell>
          <cell r="G3309">
            <v>0.125</v>
          </cell>
          <cell r="H3309">
            <v>3500</v>
          </cell>
          <cell r="I3309">
            <v>437.5</v>
          </cell>
          <cell r="J3309">
            <v>6.2393580021427702E-7</v>
          </cell>
          <cell r="N3309">
            <v>1</v>
          </cell>
          <cell r="S3309">
            <v>0</v>
          </cell>
          <cell r="V3309">
            <v>4.9914864017142162E-6</v>
          </cell>
        </row>
        <row r="3310">
          <cell r="B3310">
            <v>103.3</v>
          </cell>
          <cell r="C3310">
            <v>0.25</v>
          </cell>
          <cell r="E3310" t="str">
            <v>Pintura</v>
          </cell>
          <cell r="F3310" t="str">
            <v>Global</v>
          </cell>
          <cell r="G3310">
            <v>3.125E-2</v>
          </cell>
          <cell r="H3310">
            <v>10000</v>
          </cell>
          <cell r="I3310">
            <v>312.5</v>
          </cell>
          <cell r="J3310">
            <v>4.4566842872448359E-7</v>
          </cell>
          <cell r="N3310">
            <v>0.25</v>
          </cell>
          <cell r="S3310">
            <v>0</v>
          </cell>
          <cell r="V3310">
            <v>3.5653474297958687E-6</v>
          </cell>
        </row>
        <row r="3311">
          <cell r="E3311" t="str">
            <v/>
          </cell>
          <cell r="F3311" t="str">
            <v/>
          </cell>
          <cell r="G3311">
            <v>0</v>
          </cell>
          <cell r="H3311">
            <v>0</v>
          </cell>
          <cell r="I3311">
            <v>0</v>
          </cell>
          <cell r="J3311">
            <v>0</v>
          </cell>
          <cell r="N3311">
            <v>0</v>
          </cell>
          <cell r="P3311">
            <v>0</v>
          </cell>
          <cell r="S3311">
            <v>0</v>
          </cell>
          <cell r="V3311">
            <v>0</v>
          </cell>
        </row>
        <row r="3312">
          <cell r="E3312" t="str">
            <v/>
          </cell>
          <cell r="F3312" t="str">
            <v/>
          </cell>
          <cell r="G3312">
            <v>0</v>
          </cell>
          <cell r="H3312">
            <v>0</v>
          </cell>
          <cell r="I3312">
            <v>0</v>
          </cell>
          <cell r="J3312">
            <v>0</v>
          </cell>
          <cell r="N3312">
            <v>0</v>
          </cell>
          <cell r="O3312" t="str">
            <v>Proteger área</v>
          </cell>
          <cell r="S3312">
            <v>0</v>
          </cell>
          <cell r="V3312">
            <v>0</v>
          </cell>
        </row>
        <row r="3313">
          <cell r="E3313" t="str">
            <v/>
          </cell>
          <cell r="F3313" t="str">
            <v/>
          </cell>
          <cell r="G3313">
            <v>0</v>
          </cell>
          <cell r="H3313">
            <v>0</v>
          </cell>
          <cell r="I3313">
            <v>0</v>
          </cell>
          <cell r="J3313">
            <v>0</v>
          </cell>
          <cell r="N3313">
            <v>0</v>
          </cell>
          <cell r="O3313" t="str">
            <v>Replantear</v>
          </cell>
          <cell r="S3313">
            <v>0</v>
          </cell>
          <cell r="V3313">
            <v>0</v>
          </cell>
        </row>
        <row r="3314">
          <cell r="B3314">
            <v>201.5</v>
          </cell>
          <cell r="C3314">
            <v>2</v>
          </cell>
          <cell r="E3314" t="str">
            <v>Cuadrilla de ornamentacion</v>
          </cell>
          <cell r="F3314" t="str">
            <v>m2</v>
          </cell>
          <cell r="G3314">
            <v>0.25</v>
          </cell>
          <cell r="H3314">
            <v>109300</v>
          </cell>
          <cell r="I3314">
            <v>27325</v>
          </cell>
          <cell r="J3314">
            <v>3.8969247407668848E-5</v>
          </cell>
          <cell r="M3314" t="str">
            <v>4  Un/m2</v>
          </cell>
          <cell r="N3314">
            <v>2</v>
          </cell>
          <cell r="O3314" t="str">
            <v>Trasportar equipo, mats</v>
          </cell>
          <cell r="S3314">
            <v>0</v>
          </cell>
          <cell r="V3314">
            <v>3.1175397926135078E-4</v>
          </cell>
        </row>
        <row r="3315">
          <cell r="E3315" t="str">
            <v/>
          </cell>
          <cell r="F3315" t="str">
            <v/>
          </cell>
          <cell r="G3315">
            <v>0</v>
          </cell>
          <cell r="H3315">
            <v>0</v>
          </cell>
          <cell r="I3315">
            <v>0</v>
          </cell>
          <cell r="J3315">
            <v>0</v>
          </cell>
          <cell r="M3315">
            <v>0</v>
          </cell>
          <cell r="N3315">
            <v>0</v>
          </cell>
          <cell r="O3315" t="str">
            <v>Armar andamio</v>
          </cell>
          <cell r="S3315">
            <v>0</v>
          </cell>
          <cell r="V3315">
            <v>0</v>
          </cell>
        </row>
        <row r="3316">
          <cell r="E3316" t="str">
            <v/>
          </cell>
          <cell r="F3316" t="str">
            <v/>
          </cell>
          <cell r="G3316">
            <v>0</v>
          </cell>
          <cell r="H3316">
            <v>0</v>
          </cell>
          <cell r="I3316">
            <v>0</v>
          </cell>
          <cell r="J3316">
            <v>0</v>
          </cell>
          <cell r="M3316">
            <v>0</v>
          </cell>
          <cell r="N3316">
            <v>0</v>
          </cell>
          <cell r="O3316" t="str">
            <v>Obra previa adic.</v>
          </cell>
          <cell r="S3316">
            <v>0</v>
          </cell>
          <cell r="V3316">
            <v>0</v>
          </cell>
        </row>
        <row r="3317">
          <cell r="E3317" t="str">
            <v/>
          </cell>
          <cell r="F3317" t="str">
            <v/>
          </cell>
          <cell r="G3317">
            <v>0</v>
          </cell>
          <cell r="H3317">
            <v>0</v>
          </cell>
          <cell r="I3317">
            <v>0</v>
          </cell>
          <cell r="J3317">
            <v>0</v>
          </cell>
          <cell r="M3317">
            <v>0</v>
          </cell>
          <cell r="N3317">
            <v>0</v>
          </cell>
          <cell r="O3317" t="str">
            <v>Mezclar</v>
          </cell>
          <cell r="S3317">
            <v>0</v>
          </cell>
          <cell r="V3317">
            <v>0</v>
          </cell>
        </row>
        <row r="3318">
          <cell r="E3318" t="str">
            <v/>
          </cell>
          <cell r="F3318" t="str">
            <v/>
          </cell>
          <cell r="G3318">
            <v>0</v>
          </cell>
          <cell r="H3318">
            <v>0</v>
          </cell>
          <cell r="I3318">
            <v>0</v>
          </cell>
          <cell r="J3318">
            <v>0</v>
          </cell>
          <cell r="M3318">
            <v>0</v>
          </cell>
          <cell r="N3318">
            <v>0</v>
          </cell>
          <cell r="O3318" t="str">
            <v>Desencofrar</v>
          </cell>
          <cell r="S3318">
            <v>0</v>
          </cell>
          <cell r="V3318">
            <v>0</v>
          </cell>
        </row>
        <row r="3319">
          <cell r="E3319" t="str">
            <v/>
          </cell>
          <cell r="F3319" t="str">
            <v/>
          </cell>
          <cell r="G3319">
            <v>0</v>
          </cell>
          <cell r="H3319">
            <v>0</v>
          </cell>
          <cell r="I3319">
            <v>0</v>
          </cell>
          <cell r="J3319">
            <v>0</v>
          </cell>
          <cell r="M3319">
            <v>0</v>
          </cell>
          <cell r="N3319">
            <v>0</v>
          </cell>
          <cell r="O3319" t="str">
            <v>Curar</v>
          </cell>
          <cell r="S3319">
            <v>0</v>
          </cell>
          <cell r="V3319">
            <v>0</v>
          </cell>
        </row>
        <row r="3320">
          <cell r="B3320">
            <v>1.4</v>
          </cell>
          <cell r="C3320">
            <v>6</v>
          </cell>
          <cell r="E3320" t="str">
            <v>APU Equipo y herramienta de taller</v>
          </cell>
          <cell r="F3320" t="str">
            <v>Hr</v>
          </cell>
          <cell r="G3320">
            <v>0.75</v>
          </cell>
          <cell r="H3320">
            <v>65145</v>
          </cell>
          <cell r="I3320">
            <v>48858.75</v>
          </cell>
          <cell r="J3320">
            <v>6.9679367494215568E-5</v>
          </cell>
          <cell r="M3320" t="str">
            <v>1,33  Un/Hr</v>
          </cell>
          <cell r="N3320">
            <v>6</v>
          </cell>
          <cell r="O3320" t="str">
            <v>Desarmar andamio</v>
          </cell>
          <cell r="S3320">
            <v>0</v>
          </cell>
          <cell r="V3320">
            <v>5.5743493995372454E-4</v>
          </cell>
        </row>
        <row r="3321">
          <cell r="B3321">
            <v>1.3</v>
          </cell>
          <cell r="C3321">
            <v>1</v>
          </cell>
          <cell r="E3321" t="str">
            <v>APU Andamios</v>
          </cell>
          <cell r="F3321" t="str">
            <v>Sec/sm</v>
          </cell>
          <cell r="G3321">
            <v>0.125</v>
          </cell>
          <cell r="H3321">
            <v>17306.027469074052</v>
          </cell>
          <cell r="I3321">
            <v>2163.2534336342565</v>
          </cell>
          <cell r="J3321">
            <v>3.0851000278419936E-6</v>
          </cell>
          <cell r="M3321" t="str">
            <v>8  Un/Sec/sm</v>
          </cell>
          <cell r="N3321">
            <v>1</v>
          </cell>
          <cell r="O3321" t="str">
            <v xml:space="preserve">Regresar </v>
          </cell>
          <cell r="S3321">
            <v>0</v>
          </cell>
          <cell r="V3321">
            <v>2.4680800222735949E-5</v>
          </cell>
        </row>
        <row r="3322">
          <cell r="E3322" t="str">
            <v/>
          </cell>
          <cell r="F3322" t="str">
            <v/>
          </cell>
          <cell r="G3322">
            <v>0</v>
          </cell>
          <cell r="H3322">
            <v>0</v>
          </cell>
          <cell r="I3322">
            <v>0</v>
          </cell>
          <cell r="J3322">
            <v>0</v>
          </cell>
          <cell r="M3322">
            <v>0</v>
          </cell>
          <cell r="N3322">
            <v>0</v>
          </cell>
          <cell r="O3322" t="str">
            <v>Cargar+retirar sobrante y equipo</v>
          </cell>
          <cell r="S3322">
            <v>0</v>
          </cell>
          <cell r="V3322">
            <v>0</v>
          </cell>
        </row>
        <row r="3323">
          <cell r="E3323" t="str">
            <v/>
          </cell>
          <cell r="F3323" t="str">
            <v/>
          </cell>
          <cell r="G3323">
            <v>0</v>
          </cell>
          <cell r="H3323">
            <v>0</v>
          </cell>
          <cell r="I3323">
            <v>0</v>
          </cell>
          <cell r="J3323">
            <v>0</v>
          </cell>
          <cell r="M3323">
            <v>0</v>
          </cell>
          <cell r="N3323">
            <v>0</v>
          </cell>
          <cell r="O3323" t="str">
            <v>Asear área</v>
          </cell>
          <cell r="S3323">
            <v>0</v>
          </cell>
          <cell r="V3323">
            <v>0</v>
          </cell>
        </row>
        <row r="3324">
          <cell r="E3324" t="str">
            <v/>
          </cell>
          <cell r="F3324" t="str">
            <v/>
          </cell>
          <cell r="G3324">
            <v>0</v>
          </cell>
          <cell r="H3324">
            <v>0</v>
          </cell>
          <cell r="I3324">
            <v>0</v>
          </cell>
          <cell r="J3324">
            <v>0</v>
          </cell>
          <cell r="N3324">
            <v>0</v>
          </cell>
          <cell r="S3324">
            <v>0</v>
          </cell>
          <cell r="V3324">
            <v>0</v>
          </cell>
        </row>
        <row r="3325">
          <cell r="E3325" t="str">
            <v/>
          </cell>
          <cell r="F3325" t="str">
            <v/>
          </cell>
          <cell r="G3325">
            <v>0</v>
          </cell>
          <cell r="H3325">
            <v>0</v>
          </cell>
          <cell r="I3325">
            <v>0</v>
          </cell>
          <cell r="J3325">
            <v>0</v>
          </cell>
          <cell r="N3325">
            <v>0</v>
          </cell>
          <cell r="S3325">
            <v>0</v>
          </cell>
          <cell r="V3325">
            <v>0</v>
          </cell>
        </row>
        <row r="3326">
          <cell r="E3326" t="str">
            <v/>
          </cell>
          <cell r="F3326">
            <v>0</v>
          </cell>
          <cell r="G3326">
            <v>0</v>
          </cell>
          <cell r="H3326">
            <v>0</v>
          </cell>
          <cell r="I3326">
            <v>0</v>
          </cell>
          <cell r="J3326">
            <v>0</v>
          </cell>
          <cell r="N3326">
            <v>0</v>
          </cell>
          <cell r="S3326">
            <v>0</v>
          </cell>
          <cell r="V3326">
            <v>0</v>
          </cell>
        </row>
        <row r="3327">
          <cell r="E3327" t="str">
            <v/>
          </cell>
          <cell r="F3327">
            <v>0</v>
          </cell>
          <cell r="G3327">
            <v>0</v>
          </cell>
          <cell r="H3327">
            <v>0</v>
          </cell>
          <cell r="I3327">
            <v>0</v>
          </cell>
          <cell r="J3327">
            <v>0</v>
          </cell>
          <cell r="N3327">
            <v>0</v>
          </cell>
          <cell r="S3327">
            <v>0</v>
          </cell>
          <cell r="V3327">
            <v>0</v>
          </cell>
        </row>
        <row r="3328">
          <cell r="E3328" t="str">
            <v/>
          </cell>
          <cell r="F3328">
            <v>0</v>
          </cell>
          <cell r="G3328">
            <v>0</v>
          </cell>
          <cell r="H3328">
            <v>0</v>
          </cell>
          <cell r="I3328">
            <v>0</v>
          </cell>
          <cell r="J3328">
            <v>0</v>
          </cell>
          <cell r="N3328">
            <v>0</v>
          </cell>
          <cell r="S3328">
            <v>0</v>
          </cell>
          <cell r="V3328">
            <v>0</v>
          </cell>
        </row>
        <row r="3329">
          <cell r="E3329" t="str">
            <v/>
          </cell>
          <cell r="F3329">
            <v>0</v>
          </cell>
          <cell r="G3329">
            <v>0</v>
          </cell>
          <cell r="H3329">
            <v>0</v>
          </cell>
          <cell r="I3329">
            <v>0</v>
          </cell>
          <cell r="J3329">
            <v>0</v>
          </cell>
          <cell r="N3329">
            <v>0</v>
          </cell>
          <cell r="S3329">
            <v>0</v>
          </cell>
          <cell r="V3329">
            <v>0</v>
          </cell>
        </row>
        <row r="3330">
          <cell r="E3330" t="str">
            <v/>
          </cell>
          <cell r="F3330">
            <v>0</v>
          </cell>
          <cell r="G3330">
            <v>0</v>
          </cell>
          <cell r="H3330">
            <v>0</v>
          </cell>
          <cell r="I3330">
            <v>0</v>
          </cell>
          <cell r="J3330">
            <v>0</v>
          </cell>
          <cell r="N3330">
            <v>0</v>
          </cell>
          <cell r="S3330">
            <v>0</v>
          </cell>
          <cell r="V3330">
            <v>0</v>
          </cell>
        </row>
        <row r="3331">
          <cell r="E3331">
            <v>0</v>
          </cell>
          <cell r="I3331">
            <v>0</v>
          </cell>
          <cell r="J3331">
            <v>0</v>
          </cell>
          <cell r="O3331" t="str">
            <v>Con estos hombres se hace</v>
          </cell>
          <cell r="P3331" t="str">
            <v>DD Oficial</v>
          </cell>
          <cell r="Q3331" t="str">
            <v>DD Ayudante</v>
          </cell>
          <cell r="R3331" t="str">
            <v>DD Operarios</v>
          </cell>
          <cell r="S3331" t="str">
            <v>REND.TAREA ml / Jnl</v>
          </cell>
          <cell r="T3331" t="str">
            <v>Para un Total de</v>
          </cell>
          <cell r="U3331" t="str">
            <v>La actividad Dura</v>
          </cell>
          <cell r="V3331">
            <v>0</v>
          </cell>
        </row>
        <row r="3332">
          <cell r="B3332" t="str">
            <v>A-1,38</v>
          </cell>
          <cell r="D3332">
            <v>532.70000000000005</v>
          </cell>
          <cell r="E3332" t="str">
            <v xml:space="preserve">Paneles. Madera Triplex con Enchape en Fórmica LAMITEC Alpi oscuro Ref. 1798. </v>
          </cell>
          <cell r="F3332" t="str">
            <v>ml</v>
          </cell>
          <cell r="G3332">
            <v>532.70000000000005</v>
          </cell>
          <cell r="H3332">
            <v>165620</v>
          </cell>
          <cell r="I3332">
            <v>88225774.000000015</v>
          </cell>
          <cell r="J3332">
            <v>0.12582221462906049</v>
          </cell>
          <cell r="K3332">
            <v>1</v>
          </cell>
          <cell r="L3332">
            <v>165620</v>
          </cell>
          <cell r="O3332" t="b">
            <v>0</v>
          </cell>
          <cell r="P3332">
            <v>0</v>
          </cell>
          <cell r="Q3332">
            <v>0</v>
          </cell>
          <cell r="R3332">
            <v>0</v>
          </cell>
          <cell r="S3332">
            <v>0</v>
          </cell>
          <cell r="T3332">
            <v>0</v>
          </cell>
          <cell r="U3332" t="e">
            <v>#DIV/0!</v>
          </cell>
          <cell r="V3332">
            <v>0</v>
          </cell>
          <cell r="W3332">
            <v>57670.25</v>
          </cell>
          <cell r="X3332">
            <v>42812.5</v>
          </cell>
          <cell r="Y3332">
            <v>65145</v>
          </cell>
          <cell r="Z3332">
            <v>0</v>
          </cell>
          <cell r="AA3332">
            <v>0</v>
          </cell>
          <cell r="AB3332">
            <v>1</v>
          </cell>
        </row>
        <row r="3333">
          <cell r="B3333">
            <v>104.7</v>
          </cell>
          <cell r="D3333">
            <v>0.1875</v>
          </cell>
          <cell r="E3333" t="str">
            <v>Triplex 18mm</v>
          </cell>
          <cell r="F3333" t="str">
            <v>lamina</v>
          </cell>
          <cell r="G3333">
            <v>0.1875</v>
          </cell>
          <cell r="H3333">
            <v>117700</v>
          </cell>
          <cell r="I3333">
            <v>22068.75</v>
          </cell>
          <cell r="J3333">
            <v>3.147310443652303E-5</v>
          </cell>
          <cell r="N3333">
            <v>99.881250000000009</v>
          </cell>
          <cell r="O3333" t="str">
            <v>Figurar y amarrar hierro</v>
          </cell>
          <cell r="S3333">
            <v>0</v>
          </cell>
          <cell r="T3333" t="str">
            <v>Jnl hombre</v>
          </cell>
          <cell r="U3333" t="str">
            <v>Dias</v>
          </cell>
          <cell r="V3333">
            <v>1.6765722733335823E-2</v>
          </cell>
        </row>
        <row r="3334">
          <cell r="B3334">
            <v>101.8</v>
          </cell>
          <cell r="D3334">
            <v>0.1875</v>
          </cell>
          <cell r="E3334" t="str">
            <v>Formica ref 1799</v>
          </cell>
          <cell r="F3334" t="str">
            <v>lamina</v>
          </cell>
          <cell r="G3334">
            <v>0.1875</v>
          </cell>
          <cell r="H3334">
            <v>90600</v>
          </cell>
          <cell r="I3334">
            <v>16987.5</v>
          </cell>
          <cell r="J3334">
            <v>2.422653578546293E-5</v>
          </cell>
          <cell r="N3334">
            <v>99.881250000000009</v>
          </cell>
          <cell r="O3334" t="str">
            <v>Encofrar</v>
          </cell>
          <cell r="S3334">
            <v>0</v>
          </cell>
          <cell r="V3334">
            <v>1.2905475612916103E-2</v>
          </cell>
        </row>
        <row r="3335">
          <cell r="B3335">
            <v>103.1</v>
          </cell>
          <cell r="D3335">
            <v>0.18</v>
          </cell>
          <cell r="E3335" t="str">
            <v>Pegante PL 285</v>
          </cell>
          <cell r="F3335" t="str">
            <v>gl</v>
          </cell>
          <cell r="G3335">
            <v>0.18</v>
          </cell>
          <cell r="H3335">
            <v>35800</v>
          </cell>
          <cell r="I3335">
            <v>6444</v>
          </cell>
          <cell r="J3335">
            <v>9.1900395350418308E-6</v>
          </cell>
          <cell r="N3335">
            <v>95.88600000000001</v>
          </cell>
          <cell r="O3335" t="str">
            <v>Fundir</v>
          </cell>
          <cell r="S3335">
            <v>0</v>
          </cell>
          <cell r="V3335">
            <v>4.8955340603167837E-3</v>
          </cell>
        </row>
        <row r="3336">
          <cell r="B3336">
            <v>103</v>
          </cell>
          <cell r="D3336">
            <v>0.04</v>
          </cell>
          <cell r="E3336" t="str">
            <v>Pegante de alta adherencia</v>
          </cell>
          <cell r="F3336" t="str">
            <v>caneca</v>
          </cell>
          <cell r="G3336">
            <v>0.04</v>
          </cell>
          <cell r="H3336">
            <v>173000</v>
          </cell>
          <cell r="I3336">
            <v>6920</v>
          </cell>
          <cell r="J3336">
            <v>9.8688816856749642E-6</v>
          </cell>
          <cell r="N3336">
            <v>21.308000000000003</v>
          </cell>
          <cell r="S3336">
            <v>0</v>
          </cell>
          <cell r="V3336">
            <v>5.2571532739590547E-3</v>
          </cell>
        </row>
        <row r="3337">
          <cell r="B3337">
            <v>104.5</v>
          </cell>
          <cell r="D3337">
            <v>0.15</v>
          </cell>
          <cell r="E3337" t="str">
            <v>Thiner</v>
          </cell>
          <cell r="F3337" t="str">
            <v>Botella</v>
          </cell>
          <cell r="G3337">
            <v>0.15</v>
          </cell>
          <cell r="H3337">
            <v>3500</v>
          </cell>
          <cell r="I3337">
            <v>525</v>
          </cell>
          <cell r="J3337">
            <v>7.4872296025713251E-7</v>
          </cell>
          <cell r="N3337">
            <v>79.905000000000001</v>
          </cell>
          <cell r="S3337">
            <v>0</v>
          </cell>
          <cell r="V3337">
            <v>3.9884472092897448E-4</v>
          </cell>
        </row>
        <row r="3338">
          <cell r="B3338">
            <v>101.2</v>
          </cell>
          <cell r="D3338">
            <v>0.15</v>
          </cell>
          <cell r="E3338" t="str">
            <v>Estopa</v>
          </cell>
          <cell r="F3338" t="str">
            <v>Kilo</v>
          </cell>
          <cell r="G3338">
            <v>0.15</v>
          </cell>
          <cell r="H3338">
            <v>1500</v>
          </cell>
          <cell r="I3338">
            <v>225</v>
          </cell>
          <cell r="J3338">
            <v>3.2088126868162821E-7</v>
          </cell>
          <cell r="N3338">
            <v>79.905000000000001</v>
          </cell>
          <cell r="P3338">
            <v>0</v>
          </cell>
          <cell r="S3338">
            <v>0</v>
          </cell>
          <cell r="V3338">
            <v>1.7093345182670334E-4</v>
          </cell>
        </row>
        <row r="3339">
          <cell r="B3339">
            <v>103.2</v>
          </cell>
          <cell r="D3339">
            <v>1.8</v>
          </cell>
          <cell r="E3339" t="str">
            <v>Perfil Aluminio</v>
          </cell>
          <cell r="F3339" t="str">
            <v>ml</v>
          </cell>
          <cell r="G3339">
            <v>1.8</v>
          </cell>
          <cell r="H3339">
            <v>2500</v>
          </cell>
          <cell r="I3339">
            <v>4500</v>
          </cell>
          <cell r="J3339">
            <v>6.417625373632564E-6</v>
          </cell>
          <cell r="N3339">
            <v>958.86000000000013</v>
          </cell>
          <cell r="O3339" t="str">
            <v>Proteger área</v>
          </cell>
          <cell r="S3339">
            <v>0</v>
          </cell>
          <cell r="V3339">
            <v>3.4186690365340675E-3</v>
          </cell>
        </row>
        <row r="3340">
          <cell r="E3340" t="str">
            <v/>
          </cell>
          <cell r="F3340" t="str">
            <v/>
          </cell>
          <cell r="G3340">
            <v>0</v>
          </cell>
          <cell r="H3340">
            <v>0</v>
          </cell>
          <cell r="I3340">
            <v>0</v>
          </cell>
          <cell r="J3340">
            <v>0</v>
          </cell>
          <cell r="N3340">
            <v>0</v>
          </cell>
          <cell r="O3340" t="str">
            <v>Replantear</v>
          </cell>
          <cell r="S3340">
            <v>0</v>
          </cell>
          <cell r="V3340">
            <v>0</v>
          </cell>
        </row>
        <row r="3341">
          <cell r="B3341">
            <v>100.6</v>
          </cell>
          <cell r="D3341">
            <v>2.5</v>
          </cell>
          <cell r="E3341" t="str">
            <v>Carpinteros</v>
          </cell>
          <cell r="F3341" t="str">
            <v>hr</v>
          </cell>
          <cell r="G3341">
            <v>2.5</v>
          </cell>
          <cell r="H3341">
            <v>4375</v>
          </cell>
          <cell r="I3341">
            <v>10937.5</v>
          </cell>
          <cell r="J3341">
            <v>1.5598395005356927E-5</v>
          </cell>
          <cell r="M3341" t="str">
            <v>0,4  ml/hr</v>
          </cell>
          <cell r="N3341">
            <v>1331.75</v>
          </cell>
          <cell r="O3341" t="str">
            <v>Trasportar equipo, mats</v>
          </cell>
          <cell r="S3341">
            <v>0</v>
          </cell>
          <cell r="V3341">
            <v>8.3092650193536347E-3</v>
          </cell>
        </row>
        <row r="3342">
          <cell r="B3342">
            <v>100.3</v>
          </cell>
          <cell r="D3342">
            <v>2.5</v>
          </cell>
          <cell r="E3342" t="str">
            <v>Ayudantes avanzados</v>
          </cell>
          <cell r="F3342" t="str">
            <v>hr</v>
          </cell>
          <cell r="G3342">
            <v>2.5</v>
          </cell>
          <cell r="H3342">
            <v>2500</v>
          </cell>
          <cell r="I3342">
            <v>6250</v>
          </cell>
          <cell r="J3342">
            <v>8.9133685744896721E-6</v>
          </cell>
          <cell r="M3342" t="str">
            <v>0,4  ml/hr</v>
          </cell>
          <cell r="N3342">
            <v>1331.75</v>
          </cell>
          <cell r="O3342" t="str">
            <v>Armar andamio</v>
          </cell>
          <cell r="S3342">
            <v>0</v>
          </cell>
          <cell r="V3342">
            <v>4.7481514396306487E-3</v>
          </cell>
        </row>
        <row r="3343">
          <cell r="B3343">
            <v>102.5</v>
          </cell>
          <cell r="D3343">
            <v>2</v>
          </cell>
          <cell r="E3343" t="str">
            <v>Lijadores</v>
          </cell>
          <cell r="F3343" t="str">
            <v>hr</v>
          </cell>
          <cell r="G3343">
            <v>2</v>
          </cell>
          <cell r="H3343">
            <v>2500</v>
          </cell>
          <cell r="I3343">
            <v>5000</v>
          </cell>
          <cell r="J3343">
            <v>7.1306948595917375E-6</v>
          </cell>
          <cell r="M3343" t="str">
            <v>0,5  ml/hr</v>
          </cell>
          <cell r="N3343">
            <v>1065.4000000000001</v>
          </cell>
          <cell r="O3343" t="str">
            <v>Obra previa adic.</v>
          </cell>
          <cell r="S3343">
            <v>0</v>
          </cell>
          <cell r="V3343">
            <v>3.7985211517045188E-3</v>
          </cell>
        </row>
        <row r="3344">
          <cell r="B3344">
            <v>102.2</v>
          </cell>
          <cell r="D3344">
            <v>3</v>
          </cell>
          <cell r="E3344" t="str">
            <v>Instaladores</v>
          </cell>
          <cell r="F3344" t="str">
            <v>hr</v>
          </cell>
          <cell r="G3344">
            <v>3</v>
          </cell>
          <cell r="H3344">
            <v>4375</v>
          </cell>
          <cell r="I3344">
            <v>13125</v>
          </cell>
          <cell r="J3344">
            <v>1.8718074006428311E-5</v>
          </cell>
          <cell r="M3344" t="str">
            <v>0,33  ml/hr</v>
          </cell>
          <cell r="N3344">
            <v>1598.1000000000001</v>
          </cell>
          <cell r="O3344" t="str">
            <v>Mezclar</v>
          </cell>
          <cell r="S3344">
            <v>0</v>
          </cell>
          <cell r="V3344">
            <v>9.9711180232243627E-3</v>
          </cell>
        </row>
        <row r="3345">
          <cell r="B3345">
            <v>100.4</v>
          </cell>
          <cell r="D3345">
            <v>3</v>
          </cell>
          <cell r="E3345" t="str">
            <v>Ayudantes Instalación</v>
          </cell>
          <cell r="F3345" t="str">
            <v>hr</v>
          </cell>
          <cell r="G3345">
            <v>3</v>
          </cell>
          <cell r="H3345">
            <v>2500</v>
          </cell>
          <cell r="I3345">
            <v>7500</v>
          </cell>
          <cell r="J3345">
            <v>1.0696042289387606E-5</v>
          </cell>
          <cell r="M3345" t="str">
            <v>0,33  ml/hr</v>
          </cell>
          <cell r="N3345">
            <v>1598.1000000000001</v>
          </cell>
          <cell r="O3345" t="str">
            <v>Desencofrar</v>
          </cell>
          <cell r="S3345">
            <v>0</v>
          </cell>
          <cell r="V3345">
            <v>5.6977817275567786E-3</v>
          </cell>
        </row>
        <row r="3346">
          <cell r="E3346" t="str">
            <v/>
          </cell>
          <cell r="F3346" t="str">
            <v/>
          </cell>
          <cell r="G3346">
            <v>0</v>
          </cell>
          <cell r="H3346">
            <v>0</v>
          </cell>
          <cell r="I3346">
            <v>0</v>
          </cell>
          <cell r="J3346">
            <v>0</v>
          </cell>
          <cell r="M3346">
            <v>0</v>
          </cell>
          <cell r="N3346">
            <v>0</v>
          </cell>
          <cell r="O3346" t="str">
            <v>Curar</v>
          </cell>
          <cell r="S3346">
            <v>0</v>
          </cell>
          <cell r="V3346">
            <v>0</v>
          </cell>
        </row>
        <row r="3347">
          <cell r="B3347">
            <v>1.4</v>
          </cell>
          <cell r="D3347">
            <v>1</v>
          </cell>
          <cell r="E3347" t="str">
            <v>APU Equipo y herramienta de taller</v>
          </cell>
          <cell r="F3347" t="str">
            <v>Hr</v>
          </cell>
          <cell r="G3347">
            <v>1</v>
          </cell>
          <cell r="H3347">
            <v>65145</v>
          </cell>
          <cell r="I3347">
            <v>65145</v>
          </cell>
          <cell r="J3347">
            <v>9.2905823325620753E-5</v>
          </cell>
          <cell r="M3347" t="str">
            <v>1  ml/Hr</v>
          </cell>
          <cell r="N3347">
            <v>532.70000000000005</v>
          </cell>
          <cell r="O3347" t="str">
            <v>Desarmar andamio</v>
          </cell>
          <cell r="S3347">
            <v>0</v>
          </cell>
          <cell r="V3347">
            <v>4.9490932085558173E-2</v>
          </cell>
        </row>
        <row r="3348">
          <cell r="E3348" t="str">
            <v/>
          </cell>
          <cell r="F3348" t="str">
            <v/>
          </cell>
          <cell r="G3348">
            <v>0</v>
          </cell>
          <cell r="H3348">
            <v>0</v>
          </cell>
          <cell r="I3348">
            <v>0</v>
          </cell>
          <cell r="J3348">
            <v>0</v>
          </cell>
          <cell r="M3348">
            <v>0</v>
          </cell>
          <cell r="N3348">
            <v>0</v>
          </cell>
          <cell r="O3348" t="str">
            <v xml:space="preserve">Regresar </v>
          </cell>
          <cell r="S3348">
            <v>0</v>
          </cell>
          <cell r="V3348">
            <v>0</v>
          </cell>
        </row>
        <row r="3349">
          <cell r="E3349" t="str">
            <v/>
          </cell>
          <cell r="F3349" t="str">
            <v/>
          </cell>
          <cell r="G3349">
            <v>0</v>
          </cell>
          <cell r="H3349">
            <v>0</v>
          </cell>
          <cell r="I3349">
            <v>0</v>
          </cell>
          <cell r="J3349">
            <v>0</v>
          </cell>
          <cell r="M3349">
            <v>0</v>
          </cell>
          <cell r="N3349">
            <v>0</v>
          </cell>
          <cell r="O3349" t="str">
            <v>Cargar+retirar sobrante y equipo</v>
          </cell>
          <cell r="S3349">
            <v>0</v>
          </cell>
          <cell r="V3349">
            <v>0</v>
          </cell>
        </row>
        <row r="3350">
          <cell r="E3350" t="str">
            <v/>
          </cell>
          <cell r="F3350" t="str">
            <v/>
          </cell>
          <cell r="G3350">
            <v>0</v>
          </cell>
          <cell r="H3350">
            <v>0</v>
          </cell>
          <cell r="I3350">
            <v>0</v>
          </cell>
          <cell r="J3350">
            <v>0</v>
          </cell>
          <cell r="M3350">
            <v>0</v>
          </cell>
          <cell r="N3350">
            <v>0</v>
          </cell>
          <cell r="O3350" t="str">
            <v>Asear área</v>
          </cell>
          <cell r="S3350">
            <v>0</v>
          </cell>
          <cell r="V3350">
            <v>0</v>
          </cell>
        </row>
        <row r="3351">
          <cell r="E3351" t="str">
            <v/>
          </cell>
          <cell r="F3351" t="str">
            <v/>
          </cell>
          <cell r="G3351">
            <v>0</v>
          </cell>
          <cell r="H3351">
            <v>0</v>
          </cell>
          <cell r="I3351">
            <v>0</v>
          </cell>
          <cell r="J3351">
            <v>0</v>
          </cell>
          <cell r="N3351">
            <v>0</v>
          </cell>
          <cell r="S3351">
            <v>0</v>
          </cell>
          <cell r="V3351">
            <v>0</v>
          </cell>
        </row>
        <row r="3352">
          <cell r="E3352" t="str">
            <v/>
          </cell>
          <cell r="F3352" t="str">
            <v/>
          </cell>
          <cell r="G3352">
            <v>0</v>
          </cell>
          <cell r="H3352">
            <v>0</v>
          </cell>
          <cell r="I3352">
            <v>0</v>
          </cell>
          <cell r="J3352">
            <v>0</v>
          </cell>
          <cell r="N3352">
            <v>0</v>
          </cell>
          <cell r="S3352">
            <v>0</v>
          </cell>
          <cell r="V3352">
            <v>0</v>
          </cell>
        </row>
        <row r="3353">
          <cell r="E3353" t="str">
            <v/>
          </cell>
          <cell r="F3353">
            <v>0</v>
          </cell>
          <cell r="G3353">
            <v>0</v>
          </cell>
          <cell r="H3353">
            <v>0</v>
          </cell>
          <cell r="I3353">
            <v>0</v>
          </cell>
          <cell r="J3353">
            <v>0</v>
          </cell>
          <cell r="N3353">
            <v>0</v>
          </cell>
          <cell r="S3353">
            <v>0</v>
          </cell>
          <cell r="V3353">
            <v>0</v>
          </cell>
        </row>
        <row r="3354">
          <cell r="E3354" t="str">
            <v/>
          </cell>
          <cell r="F3354">
            <v>0</v>
          </cell>
          <cell r="G3354">
            <v>0</v>
          </cell>
          <cell r="H3354">
            <v>0</v>
          </cell>
          <cell r="I3354">
            <v>0</v>
          </cell>
          <cell r="J3354">
            <v>0</v>
          </cell>
          <cell r="N3354">
            <v>0</v>
          </cell>
          <cell r="S3354">
            <v>0</v>
          </cell>
          <cell r="V3354">
            <v>0</v>
          </cell>
        </row>
        <row r="3355">
          <cell r="E3355" t="str">
            <v/>
          </cell>
          <cell r="F3355">
            <v>0</v>
          </cell>
          <cell r="G3355">
            <v>0</v>
          </cell>
          <cell r="H3355">
            <v>0</v>
          </cell>
          <cell r="I3355">
            <v>0</v>
          </cell>
          <cell r="J3355">
            <v>0</v>
          </cell>
          <cell r="N3355">
            <v>0</v>
          </cell>
          <cell r="S3355">
            <v>0</v>
          </cell>
          <cell r="V3355">
            <v>0</v>
          </cell>
        </row>
        <row r="3356">
          <cell r="E3356" t="str">
            <v/>
          </cell>
          <cell r="F3356">
            <v>0</v>
          </cell>
          <cell r="G3356">
            <v>0</v>
          </cell>
          <cell r="H3356">
            <v>0</v>
          </cell>
          <cell r="I3356">
            <v>0</v>
          </cell>
          <cell r="J3356">
            <v>0</v>
          </cell>
          <cell r="N3356">
            <v>0</v>
          </cell>
          <cell r="S3356">
            <v>0</v>
          </cell>
          <cell r="V3356">
            <v>0</v>
          </cell>
        </row>
        <row r="3357">
          <cell r="E3357" t="str">
            <v/>
          </cell>
          <cell r="F3357">
            <v>0</v>
          </cell>
          <cell r="G3357">
            <v>0</v>
          </cell>
          <cell r="H3357">
            <v>0</v>
          </cell>
          <cell r="I3357">
            <v>0</v>
          </cell>
          <cell r="J3357">
            <v>0</v>
          </cell>
          <cell r="N3357">
            <v>0</v>
          </cell>
          <cell r="S3357">
            <v>0</v>
          </cell>
          <cell r="V3357">
            <v>0</v>
          </cell>
        </row>
        <row r="3358">
          <cell r="E3358">
            <v>0</v>
          </cell>
          <cell r="I3358">
            <v>0</v>
          </cell>
          <cell r="J3358">
            <v>0</v>
          </cell>
          <cell r="O3358" t="str">
            <v>Con estos hombres se hace</v>
          </cell>
          <cell r="P3358" t="str">
            <v>DD Oficial</v>
          </cell>
          <cell r="Q3358" t="str">
            <v>DD Ayudante</v>
          </cell>
          <cell r="R3358" t="str">
            <v>DD Operarios</v>
          </cell>
          <cell r="S3358" t="str">
            <v>REND.TAREA Un / Jnl</v>
          </cell>
          <cell r="T3358" t="str">
            <v>Para un Total de</v>
          </cell>
          <cell r="U3358" t="str">
            <v>La actividad Dura</v>
          </cell>
          <cell r="V3358">
            <v>0</v>
          </cell>
        </row>
        <row r="3359">
          <cell r="B3359" t="str">
            <v>A-3,21</v>
          </cell>
          <cell r="D3359">
            <v>24</v>
          </cell>
          <cell r="E3359" t="str">
            <v>Modificacion poleas por platinas para rigidizacion vigas estructura tramoya</v>
          </cell>
          <cell r="F3359" t="str">
            <v>Un</v>
          </cell>
          <cell r="G3359">
            <v>24</v>
          </cell>
          <cell r="H3359">
            <v>36220</v>
          </cell>
          <cell r="I3359">
            <v>869280</v>
          </cell>
          <cell r="J3359">
            <v>1.2397140855091812E-3</v>
          </cell>
          <cell r="K3359">
            <v>1</v>
          </cell>
          <cell r="L3359">
            <v>36220</v>
          </cell>
          <cell r="O3359" t="b">
            <v>0</v>
          </cell>
          <cell r="P3359">
            <v>0</v>
          </cell>
          <cell r="Q3359">
            <v>0</v>
          </cell>
          <cell r="R3359">
            <v>0</v>
          </cell>
          <cell r="S3359">
            <v>0</v>
          </cell>
          <cell r="T3359">
            <v>0</v>
          </cell>
          <cell r="U3359" t="e">
            <v>#DIV/0!</v>
          </cell>
          <cell r="V3359">
            <v>0</v>
          </cell>
          <cell r="W3359">
            <v>2798.7661170044048</v>
          </cell>
          <cell r="X3359">
            <v>20493.75</v>
          </cell>
          <cell r="Y3359">
            <v>12935.771977878085</v>
          </cell>
          <cell r="Z3359">
            <v>0</v>
          </cell>
          <cell r="AA3359">
            <v>0</v>
          </cell>
          <cell r="AB3359">
            <v>1</v>
          </cell>
        </row>
        <row r="3360">
          <cell r="B3360">
            <v>201.8</v>
          </cell>
          <cell r="C3360">
            <v>1.44</v>
          </cell>
          <cell r="E3360" t="str">
            <v>Angulo 2 * 2" *1/4"</v>
          </cell>
          <cell r="F3360" t="str">
            <v>ml</v>
          </cell>
          <cell r="G3360">
            <v>0.06</v>
          </cell>
          <cell r="H3360">
            <v>14500</v>
          </cell>
          <cell r="I3360">
            <v>870</v>
          </cell>
          <cell r="J3360">
            <v>1.2407409055689623E-6</v>
          </cell>
          <cell r="N3360">
            <v>1.44</v>
          </cell>
          <cell r="O3360" t="str">
            <v>Figurar y amarrar hierro</v>
          </cell>
          <cell r="S3360">
            <v>0</v>
          </cell>
          <cell r="T3360" t="str">
            <v>Jnl hombre</v>
          </cell>
          <cell r="U3360" t="str">
            <v>Dias</v>
          </cell>
          <cell r="V3360">
            <v>2.9777781733655096E-5</v>
          </cell>
        </row>
        <row r="3361">
          <cell r="B3361">
            <v>201.1</v>
          </cell>
          <cell r="C3361">
            <v>0.21600000000000003</v>
          </cell>
          <cell r="E3361" t="str">
            <v>Soldadura E-60XX</v>
          </cell>
          <cell r="F3361" t="str">
            <v>Kg</v>
          </cell>
          <cell r="G3361">
            <v>9.0000000000000011E-3</v>
          </cell>
          <cell r="H3361">
            <v>5974.0130004894381</v>
          </cell>
          <cell r="I3361">
            <v>53.766117004404947</v>
          </cell>
          <cell r="J3361">
            <v>7.6677954828703656E-8</v>
          </cell>
          <cell r="N3361">
            <v>0.21600000000000003</v>
          </cell>
          <cell r="O3361" t="str">
            <v>Encofrar</v>
          </cell>
          <cell r="S3361">
            <v>0</v>
          </cell>
          <cell r="V3361">
            <v>1.8402709158888876E-6</v>
          </cell>
        </row>
        <row r="3362">
          <cell r="B3362">
            <v>203.2</v>
          </cell>
          <cell r="C3362">
            <v>3</v>
          </cell>
          <cell r="E3362" t="str">
            <v>Disco para pulidora</v>
          </cell>
          <cell r="F3362" t="str">
            <v>Un</v>
          </cell>
          <cell r="G3362">
            <v>0.125</v>
          </cell>
          <cell r="H3362">
            <v>15000</v>
          </cell>
          <cell r="I3362">
            <v>1875</v>
          </cell>
          <cell r="J3362">
            <v>2.6740105723469015E-6</v>
          </cell>
          <cell r="N3362">
            <v>3</v>
          </cell>
          <cell r="O3362" t="str">
            <v>Fundir</v>
          </cell>
          <cell r="S3362">
            <v>0</v>
          </cell>
          <cell r="V3362">
            <v>6.4176253736325642E-5</v>
          </cell>
        </row>
        <row r="3363">
          <cell r="E3363" t="str">
            <v/>
          </cell>
          <cell r="F3363" t="str">
            <v/>
          </cell>
          <cell r="G3363">
            <v>0</v>
          </cell>
          <cell r="H3363">
            <v>0</v>
          </cell>
          <cell r="I3363">
            <v>0</v>
          </cell>
          <cell r="J3363">
            <v>0</v>
          </cell>
          <cell r="N3363">
            <v>0</v>
          </cell>
          <cell r="S3363">
            <v>0</v>
          </cell>
          <cell r="V3363">
            <v>0</v>
          </cell>
        </row>
        <row r="3364">
          <cell r="E3364" t="str">
            <v/>
          </cell>
          <cell r="F3364" t="str">
            <v/>
          </cell>
          <cell r="G3364">
            <v>0</v>
          </cell>
          <cell r="H3364">
            <v>0</v>
          </cell>
          <cell r="I3364">
            <v>0</v>
          </cell>
          <cell r="J3364">
            <v>0</v>
          </cell>
          <cell r="N3364">
            <v>0</v>
          </cell>
          <cell r="S3364">
            <v>0</v>
          </cell>
          <cell r="V3364">
            <v>0</v>
          </cell>
        </row>
        <row r="3365">
          <cell r="E3365" t="str">
            <v/>
          </cell>
          <cell r="F3365" t="str">
            <v/>
          </cell>
          <cell r="G3365">
            <v>0</v>
          </cell>
          <cell r="H3365">
            <v>0</v>
          </cell>
          <cell r="I3365">
            <v>0</v>
          </cell>
          <cell r="J3365">
            <v>0</v>
          </cell>
          <cell r="N3365">
            <v>0</v>
          </cell>
          <cell r="P3365">
            <v>0</v>
          </cell>
          <cell r="S3365">
            <v>0</v>
          </cell>
          <cell r="V3365">
            <v>0</v>
          </cell>
        </row>
        <row r="3366">
          <cell r="E3366" t="str">
            <v/>
          </cell>
          <cell r="F3366" t="str">
            <v/>
          </cell>
          <cell r="G3366">
            <v>0</v>
          </cell>
          <cell r="H3366">
            <v>0</v>
          </cell>
          <cell r="I3366">
            <v>0</v>
          </cell>
          <cell r="J3366">
            <v>0</v>
          </cell>
          <cell r="N3366">
            <v>0</v>
          </cell>
          <cell r="O3366" t="str">
            <v>Proteger área</v>
          </cell>
          <cell r="S3366">
            <v>0</v>
          </cell>
          <cell r="V3366">
            <v>0</v>
          </cell>
        </row>
        <row r="3367">
          <cell r="E3367" t="str">
            <v/>
          </cell>
          <cell r="F3367" t="str">
            <v/>
          </cell>
          <cell r="G3367">
            <v>0</v>
          </cell>
          <cell r="H3367">
            <v>0</v>
          </cell>
          <cell r="I3367">
            <v>0</v>
          </cell>
          <cell r="J3367">
            <v>0</v>
          </cell>
          <cell r="N3367">
            <v>0</v>
          </cell>
          <cell r="O3367" t="str">
            <v>Replantear</v>
          </cell>
          <cell r="S3367">
            <v>0</v>
          </cell>
          <cell r="V3367">
            <v>0</v>
          </cell>
        </row>
        <row r="3368">
          <cell r="B3368">
            <v>201.5</v>
          </cell>
          <cell r="C3368">
            <v>4.5</v>
          </cell>
          <cell r="E3368" t="str">
            <v>Cuadrilla de ornamentacion</v>
          </cell>
          <cell r="F3368" t="str">
            <v>m2</v>
          </cell>
          <cell r="G3368">
            <v>0.1875</v>
          </cell>
          <cell r="H3368">
            <v>109300</v>
          </cell>
          <cell r="I3368">
            <v>20493.75</v>
          </cell>
          <cell r="J3368">
            <v>2.9226935555751634E-5</v>
          </cell>
          <cell r="M3368" t="str">
            <v>5,33  Un/m2</v>
          </cell>
          <cell r="N3368">
            <v>4.5</v>
          </cell>
          <cell r="O3368" t="str">
            <v>Trasportar equipo, mats</v>
          </cell>
          <cell r="S3368">
            <v>0</v>
          </cell>
          <cell r="V3368">
            <v>7.0144645333803919E-4</v>
          </cell>
        </row>
        <row r="3369">
          <cell r="E3369" t="str">
            <v/>
          </cell>
          <cell r="F3369" t="str">
            <v/>
          </cell>
          <cell r="G3369">
            <v>0</v>
          </cell>
          <cell r="H3369">
            <v>0</v>
          </cell>
          <cell r="I3369">
            <v>0</v>
          </cell>
          <cell r="J3369">
            <v>0</v>
          </cell>
          <cell r="M3369">
            <v>0</v>
          </cell>
          <cell r="N3369">
            <v>0</v>
          </cell>
          <cell r="O3369" t="str">
            <v>Armar andamio</v>
          </cell>
          <cell r="S3369">
            <v>0</v>
          </cell>
          <cell r="V3369">
            <v>0</v>
          </cell>
        </row>
        <row r="3370">
          <cell r="E3370" t="str">
            <v/>
          </cell>
          <cell r="F3370" t="str">
            <v/>
          </cell>
          <cell r="G3370">
            <v>0</v>
          </cell>
          <cell r="H3370">
            <v>0</v>
          </cell>
          <cell r="I3370">
            <v>0</v>
          </cell>
          <cell r="J3370">
            <v>0</v>
          </cell>
          <cell r="M3370">
            <v>0</v>
          </cell>
          <cell r="N3370">
            <v>0</v>
          </cell>
          <cell r="O3370" t="str">
            <v>Obra previa adic.</v>
          </cell>
          <cell r="S3370">
            <v>0</v>
          </cell>
          <cell r="V3370">
            <v>0</v>
          </cell>
        </row>
        <row r="3371">
          <cell r="E3371" t="str">
            <v/>
          </cell>
          <cell r="F3371" t="str">
            <v/>
          </cell>
          <cell r="G3371">
            <v>0</v>
          </cell>
          <cell r="H3371">
            <v>0</v>
          </cell>
          <cell r="I3371">
            <v>0</v>
          </cell>
          <cell r="J3371">
            <v>0</v>
          </cell>
          <cell r="M3371">
            <v>0</v>
          </cell>
          <cell r="N3371">
            <v>0</v>
          </cell>
          <cell r="O3371" t="str">
            <v>Mezclar</v>
          </cell>
          <cell r="S3371">
            <v>0</v>
          </cell>
          <cell r="V3371">
            <v>0</v>
          </cell>
        </row>
        <row r="3372">
          <cell r="E3372" t="str">
            <v/>
          </cell>
          <cell r="F3372" t="str">
            <v/>
          </cell>
          <cell r="G3372">
            <v>0</v>
          </cell>
          <cell r="H3372">
            <v>0</v>
          </cell>
          <cell r="I3372">
            <v>0</v>
          </cell>
          <cell r="J3372">
            <v>0</v>
          </cell>
          <cell r="M3372">
            <v>0</v>
          </cell>
          <cell r="N3372">
            <v>0</v>
          </cell>
          <cell r="O3372" t="str">
            <v>Desencofrar</v>
          </cell>
          <cell r="S3372">
            <v>0</v>
          </cell>
          <cell r="V3372">
            <v>0</v>
          </cell>
        </row>
        <row r="3373">
          <cell r="E3373" t="str">
            <v/>
          </cell>
          <cell r="F3373" t="str">
            <v/>
          </cell>
          <cell r="G3373">
            <v>0</v>
          </cell>
          <cell r="H3373">
            <v>0</v>
          </cell>
          <cell r="I3373">
            <v>0</v>
          </cell>
          <cell r="J3373">
            <v>0</v>
          </cell>
          <cell r="M3373">
            <v>0</v>
          </cell>
          <cell r="N3373">
            <v>0</v>
          </cell>
          <cell r="O3373" t="str">
            <v>Curar</v>
          </cell>
          <cell r="S3373">
            <v>0</v>
          </cell>
          <cell r="V3373">
            <v>0</v>
          </cell>
        </row>
        <row r="3374">
          <cell r="B3374">
            <v>1.4</v>
          </cell>
          <cell r="C3374">
            <v>4.5</v>
          </cell>
          <cell r="E3374" t="str">
            <v>APU Equipo y herramienta de taller</v>
          </cell>
          <cell r="F3374" t="str">
            <v>Hr</v>
          </cell>
          <cell r="G3374">
            <v>0.1875</v>
          </cell>
          <cell r="H3374">
            <v>65145</v>
          </cell>
          <cell r="I3374">
            <v>12214.6875</v>
          </cell>
          <cell r="J3374">
            <v>1.7419841873553892E-5</v>
          </cell>
          <cell r="M3374" t="str">
            <v>5,33  Un/Hr</v>
          </cell>
          <cell r="N3374">
            <v>4.5</v>
          </cell>
          <cell r="O3374" t="str">
            <v>Desarmar andamio</v>
          </cell>
          <cell r="S3374">
            <v>0</v>
          </cell>
          <cell r="V3374">
            <v>4.1807620496529335E-4</v>
          </cell>
        </row>
        <row r="3375">
          <cell r="B3375">
            <v>1.3</v>
          </cell>
          <cell r="C3375">
            <v>1</v>
          </cell>
          <cell r="E3375" t="str">
            <v>APU Andamios</v>
          </cell>
          <cell r="F3375" t="str">
            <v>Sec/sm</v>
          </cell>
          <cell r="G3375">
            <v>4.1666666666666664E-2</v>
          </cell>
          <cell r="H3375">
            <v>17306.027469074052</v>
          </cell>
          <cell r="I3375">
            <v>721.08447787808541</v>
          </cell>
          <cell r="J3375">
            <v>1.0283666759473311E-6</v>
          </cell>
          <cell r="M3375" t="str">
            <v>24  Un/Sec/sm</v>
          </cell>
          <cell r="N3375">
            <v>1</v>
          </cell>
          <cell r="O3375" t="str">
            <v xml:space="preserve">Regresar </v>
          </cell>
          <cell r="S3375">
            <v>0</v>
          </cell>
          <cell r="V3375">
            <v>2.4680800222735949E-5</v>
          </cell>
        </row>
        <row r="3376">
          <cell r="E3376" t="str">
            <v/>
          </cell>
          <cell r="F3376" t="str">
            <v/>
          </cell>
          <cell r="G3376">
            <v>0</v>
          </cell>
          <cell r="H3376">
            <v>0</v>
          </cell>
          <cell r="I3376">
            <v>0</v>
          </cell>
          <cell r="J3376">
            <v>0</v>
          </cell>
          <cell r="M3376">
            <v>0</v>
          </cell>
          <cell r="N3376">
            <v>0</v>
          </cell>
          <cell r="O3376" t="str">
            <v>Cargar+retirar sobrante y equipo</v>
          </cell>
          <cell r="S3376">
            <v>0</v>
          </cell>
          <cell r="V3376">
            <v>0</v>
          </cell>
        </row>
        <row r="3377">
          <cell r="E3377" t="str">
            <v/>
          </cell>
          <cell r="F3377" t="str">
            <v/>
          </cell>
          <cell r="G3377">
            <v>0</v>
          </cell>
          <cell r="H3377">
            <v>0</v>
          </cell>
          <cell r="I3377">
            <v>0</v>
          </cell>
          <cell r="J3377">
            <v>0</v>
          </cell>
          <cell r="M3377">
            <v>0</v>
          </cell>
          <cell r="N3377">
            <v>0</v>
          </cell>
          <cell r="O3377" t="str">
            <v>Asear área</v>
          </cell>
          <cell r="S3377">
            <v>0</v>
          </cell>
          <cell r="V3377">
            <v>0</v>
          </cell>
        </row>
        <row r="3378">
          <cell r="E3378" t="str">
            <v/>
          </cell>
          <cell r="F3378" t="str">
            <v/>
          </cell>
          <cell r="G3378">
            <v>0</v>
          </cell>
          <cell r="H3378">
            <v>0</v>
          </cell>
          <cell r="I3378">
            <v>0</v>
          </cell>
          <cell r="J3378">
            <v>0</v>
          </cell>
          <cell r="N3378">
            <v>0</v>
          </cell>
          <cell r="S3378">
            <v>0</v>
          </cell>
          <cell r="V3378">
            <v>0</v>
          </cell>
        </row>
        <row r="3379">
          <cell r="E3379" t="str">
            <v/>
          </cell>
          <cell r="F3379" t="str">
            <v/>
          </cell>
          <cell r="G3379">
            <v>0</v>
          </cell>
          <cell r="H3379">
            <v>0</v>
          </cell>
          <cell r="I3379">
            <v>0</v>
          </cell>
          <cell r="J3379">
            <v>0</v>
          </cell>
          <cell r="N3379">
            <v>0</v>
          </cell>
          <cell r="S3379">
            <v>0</v>
          </cell>
          <cell r="V3379">
            <v>0</v>
          </cell>
        </row>
        <row r="3380">
          <cell r="E3380" t="str">
            <v/>
          </cell>
          <cell r="F3380">
            <v>0</v>
          </cell>
          <cell r="G3380">
            <v>0</v>
          </cell>
          <cell r="H3380">
            <v>0</v>
          </cell>
          <cell r="I3380">
            <v>0</v>
          </cell>
          <cell r="J3380">
            <v>0</v>
          </cell>
          <cell r="N3380">
            <v>0</v>
          </cell>
          <cell r="S3380">
            <v>0</v>
          </cell>
          <cell r="V3380">
            <v>0</v>
          </cell>
        </row>
        <row r="3381">
          <cell r="E3381" t="str">
            <v/>
          </cell>
          <cell r="F3381">
            <v>0</v>
          </cell>
          <cell r="G3381">
            <v>0</v>
          </cell>
          <cell r="H3381">
            <v>0</v>
          </cell>
          <cell r="I3381">
            <v>0</v>
          </cell>
          <cell r="J3381">
            <v>0</v>
          </cell>
          <cell r="N3381">
            <v>0</v>
          </cell>
          <cell r="S3381">
            <v>0</v>
          </cell>
          <cell r="V3381">
            <v>0</v>
          </cell>
        </row>
        <row r="3382">
          <cell r="E3382" t="str">
            <v/>
          </cell>
          <cell r="F3382">
            <v>0</v>
          </cell>
          <cell r="G3382">
            <v>0</v>
          </cell>
          <cell r="H3382">
            <v>0</v>
          </cell>
          <cell r="I3382">
            <v>0</v>
          </cell>
          <cell r="J3382">
            <v>0</v>
          </cell>
          <cell r="N3382">
            <v>0</v>
          </cell>
          <cell r="S3382">
            <v>0</v>
          </cell>
          <cell r="V3382">
            <v>0</v>
          </cell>
        </row>
        <row r="3383">
          <cell r="E3383" t="str">
            <v/>
          </cell>
          <cell r="F3383">
            <v>0</v>
          </cell>
          <cell r="G3383">
            <v>0</v>
          </cell>
          <cell r="H3383">
            <v>0</v>
          </cell>
          <cell r="I3383">
            <v>0</v>
          </cell>
          <cell r="J3383">
            <v>0</v>
          </cell>
          <cell r="N3383">
            <v>0</v>
          </cell>
          <cell r="S3383">
            <v>0</v>
          </cell>
          <cell r="V3383">
            <v>0</v>
          </cell>
        </row>
        <row r="3384">
          <cell r="E3384" t="str">
            <v/>
          </cell>
          <cell r="F3384">
            <v>0</v>
          </cell>
          <cell r="G3384">
            <v>0</v>
          </cell>
          <cell r="H3384">
            <v>0</v>
          </cell>
          <cell r="I3384">
            <v>0</v>
          </cell>
          <cell r="J3384">
            <v>0</v>
          </cell>
          <cell r="N3384">
            <v>0</v>
          </cell>
          <cell r="S3384">
            <v>0</v>
          </cell>
          <cell r="V3384">
            <v>0</v>
          </cell>
        </row>
        <row r="3385">
          <cell r="E3385">
            <v>0</v>
          </cell>
          <cell r="I3385">
            <v>0</v>
          </cell>
          <cell r="J3385">
            <v>0</v>
          </cell>
          <cell r="O3385" t="str">
            <v>Con estos hombres se hace</v>
          </cell>
          <cell r="P3385" t="str">
            <v>DD Oficial</v>
          </cell>
          <cell r="Q3385" t="str">
            <v>DD Ayudante</v>
          </cell>
          <cell r="R3385" t="str">
            <v>DD Operarios</v>
          </cell>
          <cell r="S3385" t="str">
            <v>REND.TAREA Un / Jnl</v>
          </cell>
          <cell r="T3385" t="str">
            <v>Para un Total de</v>
          </cell>
          <cell r="U3385" t="str">
            <v>La actividad Dura</v>
          </cell>
          <cell r="V3385">
            <v>0</v>
          </cell>
        </row>
        <row r="3386">
          <cell r="B3386" t="str">
            <v>A-3,22</v>
          </cell>
          <cell r="D3386">
            <v>1</v>
          </cell>
          <cell r="E3386" t="str">
            <v>Sum/Const. Soporte para motor de la barra de la mentirosa</v>
          </cell>
          <cell r="F3386" t="str">
            <v>Un</v>
          </cell>
          <cell r="G3386">
            <v>1</v>
          </cell>
          <cell r="H3386">
            <v>1314330</v>
          </cell>
          <cell r="I3386">
            <v>1314330</v>
          </cell>
          <cell r="J3386">
            <v>1.8744172349614418E-3</v>
          </cell>
          <cell r="K3386">
            <v>1</v>
          </cell>
          <cell r="L3386">
            <v>1314330</v>
          </cell>
          <cell r="O3386" t="b">
            <v>0</v>
          </cell>
          <cell r="P3386">
            <v>0</v>
          </cell>
          <cell r="Q3386">
            <v>0</v>
          </cell>
          <cell r="R3386">
            <v>0</v>
          </cell>
          <cell r="S3386">
            <v>0</v>
          </cell>
          <cell r="T3386">
            <v>0</v>
          </cell>
          <cell r="U3386" t="e">
            <v>#DIV/0!</v>
          </cell>
          <cell r="V3386">
            <v>0</v>
          </cell>
          <cell r="W3386">
            <v>578263.19342746469</v>
          </cell>
          <cell r="X3386">
            <v>327900</v>
          </cell>
          <cell r="Y3386">
            <v>408176.02746907406</v>
          </cell>
          <cell r="Z3386">
            <v>0</v>
          </cell>
          <cell r="AA3386">
            <v>0</v>
          </cell>
          <cell r="AB3386">
            <v>1</v>
          </cell>
        </row>
        <row r="3387">
          <cell r="B3387">
            <v>202.6</v>
          </cell>
          <cell r="C3387">
            <v>1.8</v>
          </cell>
          <cell r="E3387" t="str">
            <v>Platina 4" * 3/8"</v>
          </cell>
          <cell r="F3387" t="str">
            <v>ml</v>
          </cell>
          <cell r="G3387">
            <v>1.8</v>
          </cell>
          <cell r="H3387">
            <v>37273.44365642238</v>
          </cell>
          <cell r="I3387">
            <v>67092.198581560282</v>
          </cell>
          <cell r="J3387">
            <v>9.5682799108847991E-5</v>
          </cell>
          <cell r="N3387">
            <v>1.8</v>
          </cell>
          <cell r="O3387" t="str">
            <v>Figurar y amarrar hierro</v>
          </cell>
          <cell r="S3387">
            <v>0</v>
          </cell>
          <cell r="T3387" t="str">
            <v>Jnl hombre</v>
          </cell>
          <cell r="U3387" t="str">
            <v>Dias</v>
          </cell>
          <cell r="V3387">
            <v>9.5682799108847991E-5</v>
          </cell>
        </row>
        <row r="3388">
          <cell r="B3388">
            <v>200.8</v>
          </cell>
          <cell r="C3388">
            <v>1.6</v>
          </cell>
          <cell r="E3388" t="str">
            <v>Angulo 1 1/2* 1 1/2" *3/16"</v>
          </cell>
          <cell r="F3388" t="str">
            <v>ml</v>
          </cell>
          <cell r="G3388">
            <v>1.6</v>
          </cell>
          <cell r="H3388">
            <v>9773.4391976035786</v>
          </cell>
          <cell r="I3388">
            <v>15637.502716165727</v>
          </cell>
          <cell r="J3388">
            <v>2.2301252047002957E-5</v>
          </cell>
          <cell r="N3388">
            <v>1.6</v>
          </cell>
          <cell r="O3388" t="str">
            <v>Encofrar</v>
          </cell>
          <cell r="S3388">
            <v>0</v>
          </cell>
          <cell r="V3388">
            <v>2.2301252047002957E-5</v>
          </cell>
        </row>
        <row r="3389">
          <cell r="B3389">
            <v>200.8</v>
          </cell>
          <cell r="C3389">
            <v>1.5</v>
          </cell>
          <cell r="E3389" t="str">
            <v>Angulo 1 1/2* 1 1/2" *3/16"</v>
          </cell>
          <cell r="F3389" t="str">
            <v>ml</v>
          </cell>
          <cell r="G3389">
            <v>1.5</v>
          </cell>
          <cell r="H3389">
            <v>9773.4391976035786</v>
          </cell>
          <cell r="I3389">
            <v>14660.158796405369</v>
          </cell>
          <cell r="J3389">
            <v>2.0907423794065272E-5</v>
          </cell>
          <cell r="N3389">
            <v>1.5</v>
          </cell>
          <cell r="O3389" t="str">
            <v>Fundir</v>
          </cell>
          <cell r="S3389">
            <v>0</v>
          </cell>
          <cell r="V3389">
            <v>2.0907423794065272E-5</v>
          </cell>
        </row>
        <row r="3390">
          <cell r="B3390">
            <v>201.3</v>
          </cell>
          <cell r="C3390">
            <v>6</v>
          </cell>
          <cell r="E3390" t="str">
            <v>Anclaje con chazo ancla cuña 3/8"</v>
          </cell>
          <cell r="F3390" t="str">
            <v>Un</v>
          </cell>
          <cell r="G3390">
            <v>6</v>
          </cell>
          <cell r="H3390">
            <v>4500</v>
          </cell>
          <cell r="I3390">
            <v>27000</v>
          </cell>
          <cell r="J3390">
            <v>3.8505752241795382E-5</v>
          </cell>
          <cell r="N3390">
            <v>6</v>
          </cell>
          <cell r="S3390">
            <v>0</v>
          </cell>
          <cell r="V3390">
            <v>3.8505752241795382E-5</v>
          </cell>
        </row>
        <row r="3391">
          <cell r="B3391">
            <v>202.3</v>
          </cell>
          <cell r="C3391">
            <v>0.6</v>
          </cell>
          <cell r="E3391" t="str">
            <v>Perfil IPE 150 * 6 m</v>
          </cell>
          <cell r="F3391" t="str">
            <v>ml</v>
          </cell>
          <cell r="G3391">
            <v>0.6</v>
          </cell>
          <cell r="H3391">
            <v>65631.111111111109</v>
          </cell>
          <cell r="I3391">
            <v>39378.666666666664</v>
          </cell>
          <cell r="J3391">
            <v>5.6159451195515298E-5</v>
          </cell>
          <cell r="N3391">
            <v>0.6</v>
          </cell>
          <cell r="S3391">
            <v>0</v>
          </cell>
          <cell r="V3391">
            <v>5.6159451195515298E-5</v>
          </cell>
        </row>
        <row r="3392">
          <cell r="B3392">
            <v>202.5</v>
          </cell>
          <cell r="C3392">
            <v>2.2000000000000002</v>
          </cell>
          <cell r="E3392" t="str">
            <v>Perfil HEA 200 * 6 M</v>
          </cell>
          <cell r="F3392" t="str">
            <v>ml</v>
          </cell>
          <cell r="G3392">
            <v>2.2000000000000002</v>
          </cell>
          <cell r="H3392">
            <v>188406.66666666663</v>
          </cell>
          <cell r="I3392">
            <v>414494.66666666663</v>
          </cell>
          <cell r="J3392">
            <v>5.9112699778563805E-4</v>
          </cell>
          <cell r="N3392">
            <v>2.2000000000000002</v>
          </cell>
          <cell r="P3392">
            <v>0</v>
          </cell>
          <cell r="S3392">
            <v>0</v>
          </cell>
          <cell r="V3392">
            <v>5.9112699778563805E-4</v>
          </cell>
        </row>
        <row r="3393">
          <cell r="E3393" t="str">
            <v/>
          </cell>
          <cell r="F3393" t="str">
            <v/>
          </cell>
          <cell r="G3393">
            <v>0</v>
          </cell>
          <cell r="H3393">
            <v>0</v>
          </cell>
          <cell r="I3393">
            <v>0</v>
          </cell>
          <cell r="J3393">
            <v>0</v>
          </cell>
          <cell r="N3393">
            <v>0</v>
          </cell>
          <cell r="O3393" t="str">
            <v>Proteger área</v>
          </cell>
          <cell r="S3393">
            <v>0</v>
          </cell>
          <cell r="V3393">
            <v>0</v>
          </cell>
        </row>
        <row r="3394">
          <cell r="E3394" t="str">
            <v/>
          </cell>
          <cell r="F3394" t="str">
            <v/>
          </cell>
          <cell r="G3394">
            <v>0</v>
          </cell>
          <cell r="H3394">
            <v>0</v>
          </cell>
          <cell r="I3394">
            <v>0</v>
          </cell>
          <cell r="J3394">
            <v>0</v>
          </cell>
          <cell r="N3394">
            <v>0</v>
          </cell>
          <cell r="O3394" t="str">
            <v>Replantear</v>
          </cell>
          <cell r="S3394">
            <v>0</v>
          </cell>
          <cell r="V3394">
            <v>0</v>
          </cell>
        </row>
        <row r="3395">
          <cell r="B3395">
            <v>201.5</v>
          </cell>
          <cell r="C3395">
            <v>3</v>
          </cell>
          <cell r="E3395" t="str">
            <v>Cuadrilla de ornamentacion</v>
          </cell>
          <cell r="F3395" t="str">
            <v>m2</v>
          </cell>
          <cell r="G3395">
            <v>3</v>
          </cell>
          <cell r="H3395">
            <v>109300</v>
          </cell>
          <cell r="I3395">
            <v>327900</v>
          </cell>
          <cell r="J3395">
            <v>4.6763096889202615E-4</v>
          </cell>
          <cell r="M3395" t="str">
            <v>0,33  Un/m2</v>
          </cell>
          <cell r="N3395">
            <v>3</v>
          </cell>
          <cell r="O3395" t="str">
            <v>Trasportar equipo, mats</v>
          </cell>
          <cell r="S3395">
            <v>0</v>
          </cell>
          <cell r="V3395">
            <v>4.6763096889202615E-4</v>
          </cell>
        </row>
        <row r="3396">
          <cell r="E3396" t="str">
            <v/>
          </cell>
          <cell r="F3396" t="str">
            <v/>
          </cell>
          <cell r="G3396">
            <v>0</v>
          </cell>
          <cell r="H3396">
            <v>0</v>
          </cell>
          <cell r="I3396">
            <v>0</v>
          </cell>
          <cell r="J3396">
            <v>0</v>
          </cell>
          <cell r="M3396">
            <v>0</v>
          </cell>
          <cell r="N3396">
            <v>0</v>
          </cell>
          <cell r="O3396" t="str">
            <v>Armar andamio</v>
          </cell>
          <cell r="S3396">
            <v>0</v>
          </cell>
          <cell r="V3396">
            <v>0</v>
          </cell>
        </row>
        <row r="3397">
          <cell r="E3397" t="str">
            <v/>
          </cell>
          <cell r="F3397" t="str">
            <v/>
          </cell>
          <cell r="G3397">
            <v>0</v>
          </cell>
          <cell r="H3397">
            <v>0</v>
          </cell>
          <cell r="I3397">
            <v>0</v>
          </cell>
          <cell r="J3397">
            <v>0</v>
          </cell>
          <cell r="M3397">
            <v>0</v>
          </cell>
          <cell r="N3397">
            <v>0</v>
          </cell>
          <cell r="O3397" t="str">
            <v>Obra previa adic.</v>
          </cell>
          <cell r="S3397">
            <v>0</v>
          </cell>
          <cell r="V3397">
            <v>0</v>
          </cell>
        </row>
        <row r="3398">
          <cell r="E3398" t="str">
            <v/>
          </cell>
          <cell r="F3398" t="str">
            <v/>
          </cell>
          <cell r="G3398">
            <v>0</v>
          </cell>
          <cell r="H3398">
            <v>0</v>
          </cell>
          <cell r="I3398">
            <v>0</v>
          </cell>
          <cell r="J3398">
            <v>0</v>
          </cell>
          <cell r="M3398">
            <v>0</v>
          </cell>
          <cell r="N3398">
            <v>0</v>
          </cell>
          <cell r="O3398" t="str">
            <v>Mezclar</v>
          </cell>
          <cell r="S3398">
            <v>0</v>
          </cell>
          <cell r="V3398">
            <v>0</v>
          </cell>
        </row>
        <row r="3399">
          <cell r="E3399" t="str">
            <v/>
          </cell>
          <cell r="F3399" t="str">
            <v/>
          </cell>
          <cell r="G3399">
            <v>0</v>
          </cell>
          <cell r="H3399">
            <v>0</v>
          </cell>
          <cell r="I3399">
            <v>0</v>
          </cell>
          <cell r="J3399">
            <v>0</v>
          </cell>
          <cell r="M3399">
            <v>0</v>
          </cell>
          <cell r="N3399">
            <v>0</v>
          </cell>
          <cell r="O3399" t="str">
            <v>Desencofrar</v>
          </cell>
          <cell r="S3399">
            <v>0</v>
          </cell>
          <cell r="V3399">
            <v>0</v>
          </cell>
        </row>
        <row r="3400">
          <cell r="E3400" t="str">
            <v/>
          </cell>
          <cell r="F3400" t="str">
            <v/>
          </cell>
          <cell r="G3400">
            <v>0</v>
          </cell>
          <cell r="H3400">
            <v>0</v>
          </cell>
          <cell r="I3400">
            <v>0</v>
          </cell>
          <cell r="J3400">
            <v>0</v>
          </cell>
          <cell r="M3400">
            <v>0</v>
          </cell>
          <cell r="N3400">
            <v>0</v>
          </cell>
          <cell r="O3400" t="str">
            <v>Curar</v>
          </cell>
          <cell r="S3400">
            <v>0</v>
          </cell>
          <cell r="V3400">
            <v>0</v>
          </cell>
        </row>
        <row r="3401">
          <cell r="B3401">
            <v>1.4</v>
          </cell>
          <cell r="C3401">
            <v>6</v>
          </cell>
          <cell r="E3401" t="str">
            <v>APU Equipo y herramienta de taller</v>
          </cell>
          <cell r="F3401" t="str">
            <v>Hr</v>
          </cell>
          <cell r="G3401">
            <v>6</v>
          </cell>
          <cell r="H3401">
            <v>65145</v>
          </cell>
          <cell r="I3401">
            <v>390870</v>
          </cell>
          <cell r="J3401">
            <v>5.5743493995372454E-4</v>
          </cell>
          <cell r="M3401" t="str">
            <v>0,17  Un/Hr</v>
          </cell>
          <cell r="N3401">
            <v>6</v>
          </cell>
          <cell r="O3401" t="str">
            <v>Desarmar andamio</v>
          </cell>
          <cell r="S3401">
            <v>0</v>
          </cell>
          <cell r="V3401">
            <v>5.5743493995372454E-4</v>
          </cell>
        </row>
        <row r="3402">
          <cell r="B3402">
            <v>1.3</v>
          </cell>
          <cell r="C3402">
            <v>1</v>
          </cell>
          <cell r="E3402" t="str">
            <v>APU Andamios</v>
          </cell>
          <cell r="F3402" t="str">
            <v>Sec/sm</v>
          </cell>
          <cell r="G3402">
            <v>1</v>
          </cell>
          <cell r="H3402">
            <v>17306.027469074052</v>
          </cell>
          <cell r="I3402">
            <v>17306.027469074052</v>
          </cell>
          <cell r="J3402">
            <v>2.4680800222735949E-5</v>
          </cell>
          <cell r="M3402" t="str">
            <v>1  Un/Sec/sm</v>
          </cell>
          <cell r="N3402">
            <v>1</v>
          </cell>
          <cell r="O3402" t="str">
            <v xml:space="preserve">Regresar </v>
          </cell>
          <cell r="S3402">
            <v>0</v>
          </cell>
          <cell r="V3402">
            <v>2.4680800222735949E-5</v>
          </cell>
        </row>
        <row r="3403">
          <cell r="E3403" t="str">
            <v/>
          </cell>
          <cell r="F3403" t="str">
            <v/>
          </cell>
          <cell r="G3403">
            <v>0</v>
          </cell>
          <cell r="H3403">
            <v>0</v>
          </cell>
          <cell r="I3403">
            <v>0</v>
          </cell>
          <cell r="J3403">
            <v>0</v>
          </cell>
          <cell r="M3403">
            <v>0</v>
          </cell>
          <cell r="N3403">
            <v>0</v>
          </cell>
          <cell r="O3403" t="str">
            <v>Cargar+retirar sobrante y equipo</v>
          </cell>
          <cell r="S3403">
            <v>0</v>
          </cell>
          <cell r="V3403">
            <v>0</v>
          </cell>
        </row>
        <row r="3404">
          <cell r="E3404" t="str">
            <v/>
          </cell>
          <cell r="F3404" t="str">
            <v/>
          </cell>
          <cell r="G3404">
            <v>0</v>
          </cell>
          <cell r="H3404">
            <v>0</v>
          </cell>
          <cell r="I3404">
            <v>0</v>
          </cell>
          <cell r="J3404">
            <v>0</v>
          </cell>
          <cell r="M3404">
            <v>0</v>
          </cell>
          <cell r="N3404">
            <v>0</v>
          </cell>
          <cell r="O3404" t="str">
            <v>Asear área</v>
          </cell>
          <cell r="S3404">
            <v>0</v>
          </cell>
          <cell r="V3404">
            <v>0</v>
          </cell>
        </row>
        <row r="3405">
          <cell r="E3405" t="str">
            <v/>
          </cell>
          <cell r="F3405" t="str">
            <v/>
          </cell>
          <cell r="G3405">
            <v>0</v>
          </cell>
          <cell r="H3405">
            <v>0</v>
          </cell>
          <cell r="I3405">
            <v>0</v>
          </cell>
          <cell r="J3405">
            <v>0</v>
          </cell>
          <cell r="N3405">
            <v>0</v>
          </cell>
          <cell r="S3405">
            <v>0</v>
          </cell>
          <cell r="V3405">
            <v>0</v>
          </cell>
        </row>
        <row r="3406">
          <cell r="E3406" t="str">
            <v/>
          </cell>
          <cell r="F3406" t="str">
            <v/>
          </cell>
          <cell r="G3406">
            <v>0</v>
          </cell>
          <cell r="H3406">
            <v>0</v>
          </cell>
          <cell r="I3406">
            <v>0</v>
          </cell>
          <cell r="J3406">
            <v>0</v>
          </cell>
          <cell r="N3406">
            <v>0</v>
          </cell>
          <cell r="S3406">
            <v>0</v>
          </cell>
          <cell r="V3406">
            <v>0</v>
          </cell>
        </row>
        <row r="3407">
          <cell r="E3407" t="str">
            <v/>
          </cell>
          <cell r="F3407">
            <v>0</v>
          </cell>
          <cell r="G3407">
            <v>0</v>
          </cell>
          <cell r="H3407">
            <v>0</v>
          </cell>
          <cell r="I3407">
            <v>0</v>
          </cell>
          <cell r="J3407">
            <v>0</v>
          </cell>
          <cell r="N3407">
            <v>0</v>
          </cell>
          <cell r="S3407">
            <v>0</v>
          </cell>
          <cell r="V3407">
            <v>0</v>
          </cell>
        </row>
        <row r="3408">
          <cell r="E3408" t="str">
            <v/>
          </cell>
          <cell r="F3408">
            <v>0</v>
          </cell>
          <cell r="G3408">
            <v>0</v>
          </cell>
          <cell r="H3408">
            <v>0</v>
          </cell>
          <cell r="I3408">
            <v>0</v>
          </cell>
          <cell r="J3408">
            <v>0</v>
          </cell>
          <cell r="N3408">
            <v>0</v>
          </cell>
          <cell r="S3408">
            <v>0</v>
          </cell>
          <cell r="V3408">
            <v>0</v>
          </cell>
        </row>
        <row r="3409">
          <cell r="E3409" t="str">
            <v/>
          </cell>
          <cell r="F3409">
            <v>0</v>
          </cell>
          <cell r="G3409">
            <v>0</v>
          </cell>
          <cell r="H3409">
            <v>0</v>
          </cell>
          <cell r="I3409">
            <v>0</v>
          </cell>
          <cell r="J3409">
            <v>0</v>
          </cell>
          <cell r="N3409">
            <v>0</v>
          </cell>
          <cell r="S3409">
            <v>0</v>
          </cell>
          <cell r="V3409">
            <v>0</v>
          </cell>
        </row>
        <row r="3410">
          <cell r="E3410" t="str">
            <v/>
          </cell>
          <cell r="F3410">
            <v>0</v>
          </cell>
          <cell r="G3410">
            <v>0</v>
          </cell>
          <cell r="H3410">
            <v>0</v>
          </cell>
          <cell r="I3410">
            <v>0</v>
          </cell>
          <cell r="J3410">
            <v>0</v>
          </cell>
          <cell r="N3410">
            <v>0</v>
          </cell>
          <cell r="S3410">
            <v>0</v>
          </cell>
          <cell r="V3410">
            <v>0</v>
          </cell>
        </row>
        <row r="3411">
          <cell r="E3411" t="str">
            <v/>
          </cell>
          <cell r="F3411">
            <v>0</v>
          </cell>
          <cell r="G3411">
            <v>0</v>
          </cell>
          <cell r="H3411">
            <v>0</v>
          </cell>
          <cell r="I3411">
            <v>0</v>
          </cell>
          <cell r="J3411">
            <v>0</v>
          </cell>
          <cell r="N3411">
            <v>0</v>
          </cell>
          <cell r="S3411">
            <v>0</v>
          </cell>
          <cell r="V3411">
            <v>0</v>
          </cell>
        </row>
        <row r="3412">
          <cell r="E3412">
            <v>0</v>
          </cell>
          <cell r="I3412">
            <v>0</v>
          </cell>
          <cell r="J3412">
            <v>0</v>
          </cell>
          <cell r="O3412" t="str">
            <v>Con estos hombres se hace</v>
          </cell>
          <cell r="P3412" t="str">
            <v>DD Oficial</v>
          </cell>
          <cell r="Q3412" t="str">
            <v>DD Ayudante</v>
          </cell>
          <cell r="R3412" t="str">
            <v>DD Operarios</v>
          </cell>
          <cell r="S3412" t="str">
            <v>REND.TAREA Un / Jnl</v>
          </cell>
          <cell r="T3412" t="str">
            <v>Para un Total de</v>
          </cell>
          <cell r="U3412" t="str">
            <v>La actividad Dura</v>
          </cell>
          <cell r="V3412">
            <v>0</v>
          </cell>
        </row>
        <row r="3413">
          <cell r="B3413" t="str">
            <v>A-3,23</v>
          </cell>
          <cell r="D3413">
            <v>2</v>
          </cell>
          <cell r="E3413" t="str">
            <v>Sum/Const. Prolongacion vigas superiores puente para soporte poleas de desvío de la nube movil sobre escenario</v>
          </cell>
          <cell r="F3413" t="str">
            <v>Un</v>
          </cell>
          <cell r="G3413">
            <v>2</v>
          </cell>
          <cell r="H3413">
            <v>1752640</v>
          </cell>
          <cell r="I3413">
            <v>3505280</v>
          </cell>
          <cell r="J3413">
            <v>4.9990164154859454E-3</v>
          </cell>
          <cell r="K3413">
            <v>1</v>
          </cell>
          <cell r="L3413">
            <v>1752640</v>
          </cell>
          <cell r="O3413" t="b">
            <v>0</v>
          </cell>
          <cell r="P3413">
            <v>0</v>
          </cell>
          <cell r="Q3413">
            <v>0</v>
          </cell>
          <cell r="R3413">
            <v>0</v>
          </cell>
          <cell r="S3413">
            <v>0</v>
          </cell>
          <cell r="T3413">
            <v>0</v>
          </cell>
          <cell r="U3413" t="e">
            <v>#DIV/0!</v>
          </cell>
          <cell r="V3413">
            <v>0</v>
          </cell>
          <cell r="W3413">
            <v>863113.46963133127</v>
          </cell>
          <cell r="X3413">
            <v>546500</v>
          </cell>
          <cell r="Y3413">
            <v>343031.02746907406</v>
          </cell>
          <cell r="Z3413">
            <v>0</v>
          </cell>
          <cell r="AA3413">
            <v>0</v>
          </cell>
          <cell r="AB3413">
            <v>1</v>
          </cell>
        </row>
        <row r="3414">
          <cell r="B3414">
            <v>202.4</v>
          </cell>
          <cell r="C3414">
            <v>12</v>
          </cell>
          <cell r="E3414" t="str">
            <v>Perfil HEA 150 * 6 M</v>
          </cell>
          <cell r="F3414" t="str">
            <v>ml</v>
          </cell>
          <cell r="G3414">
            <v>6</v>
          </cell>
          <cell r="H3414">
            <v>134607.06566416039</v>
          </cell>
          <cell r="I3414">
            <v>807642.39398496225</v>
          </cell>
          <cell r="J3414">
            <v>1.151810293435387E-3</v>
          </cell>
          <cell r="N3414">
            <v>12</v>
          </cell>
          <cell r="O3414" t="str">
            <v>Figurar y amarrar hierro</v>
          </cell>
          <cell r="S3414">
            <v>0</v>
          </cell>
          <cell r="T3414" t="str">
            <v>Jnl hombre</v>
          </cell>
          <cell r="U3414" t="str">
            <v>Dias</v>
          </cell>
          <cell r="V3414">
            <v>2.3036205868707739E-3</v>
          </cell>
        </row>
        <row r="3415">
          <cell r="B3415">
            <v>202.6</v>
          </cell>
          <cell r="C3415">
            <v>0.9</v>
          </cell>
          <cell r="E3415" t="str">
            <v>Platina 4" * 3/8"</v>
          </cell>
          <cell r="F3415" t="str">
            <v>ml</v>
          </cell>
          <cell r="G3415">
            <v>0.45</v>
          </cell>
          <cell r="H3415">
            <v>37273.44365642238</v>
          </cell>
          <cell r="I3415">
            <v>16773.049645390071</v>
          </cell>
          <cell r="J3415">
            <v>2.3920699777211998E-5</v>
          </cell>
          <cell r="N3415">
            <v>0.9</v>
          </cell>
          <cell r="O3415" t="str">
            <v>Encofrar</v>
          </cell>
          <cell r="S3415">
            <v>0</v>
          </cell>
          <cell r="V3415">
            <v>4.7841399554423996E-5</v>
          </cell>
        </row>
        <row r="3416">
          <cell r="B3416">
            <v>201.1</v>
          </cell>
          <cell r="C3416">
            <v>4</v>
          </cell>
          <cell r="E3416" t="str">
            <v>Soldadura E-60XX</v>
          </cell>
          <cell r="F3416" t="str">
            <v>Kg</v>
          </cell>
          <cell r="G3416">
            <v>2</v>
          </cell>
          <cell r="H3416">
            <v>5974.0130004894381</v>
          </cell>
          <cell r="I3416">
            <v>11948.026000978876</v>
          </cell>
          <cell r="J3416">
            <v>1.7039545517489698E-5</v>
          </cell>
          <cell r="N3416">
            <v>4</v>
          </cell>
          <cell r="O3416" t="str">
            <v>Fundir</v>
          </cell>
          <cell r="S3416">
            <v>0</v>
          </cell>
          <cell r="V3416">
            <v>3.4079091034979397E-5</v>
          </cell>
        </row>
        <row r="3417">
          <cell r="B3417">
            <v>104.5</v>
          </cell>
          <cell r="C3417">
            <v>1</v>
          </cell>
          <cell r="E3417" t="str">
            <v>Thiner</v>
          </cell>
          <cell r="F3417" t="str">
            <v>Botella</v>
          </cell>
          <cell r="G3417">
            <v>0.5</v>
          </cell>
          <cell r="H3417">
            <v>3500</v>
          </cell>
          <cell r="I3417">
            <v>1750</v>
          </cell>
          <cell r="J3417">
            <v>2.4957432008571081E-6</v>
          </cell>
          <cell r="N3417">
            <v>1</v>
          </cell>
          <cell r="S3417">
            <v>0</v>
          </cell>
          <cell r="V3417">
            <v>4.9914864017142162E-6</v>
          </cell>
        </row>
        <row r="3418">
          <cell r="B3418">
            <v>103.3</v>
          </cell>
          <cell r="C3418">
            <v>2</v>
          </cell>
          <cell r="E3418" t="str">
            <v>Pintura</v>
          </cell>
          <cell r="F3418" t="str">
            <v>Global</v>
          </cell>
          <cell r="G3418">
            <v>1</v>
          </cell>
          <cell r="H3418">
            <v>10000</v>
          </cell>
          <cell r="I3418">
            <v>10000</v>
          </cell>
          <cell r="J3418">
            <v>1.4261389719183475E-5</v>
          </cell>
          <cell r="N3418">
            <v>2</v>
          </cell>
          <cell r="S3418">
            <v>0</v>
          </cell>
          <cell r="V3418">
            <v>2.852277943836695E-5</v>
          </cell>
        </row>
        <row r="3419">
          <cell r="B3419">
            <v>202.8</v>
          </cell>
          <cell r="C3419">
            <v>4</v>
          </cell>
          <cell r="E3419" t="str">
            <v>Anclaje con chazo ancla cuña 5/8"</v>
          </cell>
          <cell r="F3419" t="str">
            <v>Un</v>
          </cell>
          <cell r="G3419">
            <v>2</v>
          </cell>
          <cell r="H3419">
            <v>7500</v>
          </cell>
          <cell r="I3419">
            <v>15000</v>
          </cell>
          <cell r="J3419">
            <v>2.1392084578775212E-5</v>
          </cell>
          <cell r="N3419">
            <v>4</v>
          </cell>
          <cell r="P3419">
            <v>0</v>
          </cell>
          <cell r="S3419">
            <v>0</v>
          </cell>
          <cell r="V3419">
            <v>4.2784169157550423E-5</v>
          </cell>
        </row>
        <row r="3420">
          <cell r="E3420" t="str">
            <v/>
          </cell>
          <cell r="F3420" t="str">
            <v/>
          </cell>
          <cell r="G3420">
            <v>0</v>
          </cell>
          <cell r="H3420">
            <v>0</v>
          </cell>
          <cell r="I3420">
            <v>0</v>
          </cell>
          <cell r="J3420">
            <v>0</v>
          </cell>
          <cell r="N3420">
            <v>0</v>
          </cell>
          <cell r="O3420" t="str">
            <v>Proteger área</v>
          </cell>
          <cell r="S3420">
            <v>0</v>
          </cell>
          <cell r="V3420">
            <v>0</v>
          </cell>
        </row>
        <row r="3421">
          <cell r="E3421" t="str">
            <v/>
          </cell>
          <cell r="F3421" t="str">
            <v/>
          </cell>
          <cell r="G3421">
            <v>0</v>
          </cell>
          <cell r="H3421">
            <v>0</v>
          </cell>
          <cell r="I3421">
            <v>0</v>
          </cell>
          <cell r="J3421">
            <v>0</v>
          </cell>
          <cell r="N3421">
            <v>0</v>
          </cell>
          <cell r="O3421" t="str">
            <v>Replantear</v>
          </cell>
          <cell r="S3421">
            <v>0</v>
          </cell>
          <cell r="V3421">
            <v>0</v>
          </cell>
        </row>
        <row r="3422">
          <cell r="B3422">
            <v>201.5</v>
          </cell>
          <cell r="C3422">
            <v>10</v>
          </cell>
          <cell r="E3422" t="str">
            <v>Cuadrilla de ornamentacion</v>
          </cell>
          <cell r="F3422" t="str">
            <v>m2</v>
          </cell>
          <cell r="G3422">
            <v>5</v>
          </cell>
          <cell r="H3422">
            <v>109300</v>
          </cell>
          <cell r="I3422">
            <v>546500</v>
          </cell>
          <cell r="J3422">
            <v>7.7938494815337693E-4</v>
          </cell>
          <cell r="M3422" t="str">
            <v>0,2  Un/m2</v>
          </cell>
          <cell r="N3422">
            <v>10</v>
          </cell>
          <cell r="O3422" t="str">
            <v>Trasportar equipo, mats</v>
          </cell>
          <cell r="S3422">
            <v>0</v>
          </cell>
          <cell r="V3422">
            <v>1.5587698963067539E-3</v>
          </cell>
        </row>
        <row r="3423">
          <cell r="E3423" t="str">
            <v/>
          </cell>
          <cell r="F3423" t="str">
            <v/>
          </cell>
          <cell r="G3423">
            <v>0</v>
          </cell>
          <cell r="H3423">
            <v>0</v>
          </cell>
          <cell r="I3423">
            <v>0</v>
          </cell>
          <cell r="J3423">
            <v>0</v>
          </cell>
          <cell r="M3423">
            <v>0</v>
          </cell>
          <cell r="N3423">
            <v>0</v>
          </cell>
          <cell r="O3423" t="str">
            <v>Armar andamio</v>
          </cell>
          <cell r="S3423">
            <v>0</v>
          </cell>
          <cell r="V3423">
            <v>0</v>
          </cell>
        </row>
        <row r="3424">
          <cell r="E3424" t="str">
            <v/>
          </cell>
          <cell r="F3424" t="str">
            <v/>
          </cell>
          <cell r="G3424">
            <v>0</v>
          </cell>
          <cell r="H3424">
            <v>0</v>
          </cell>
          <cell r="I3424">
            <v>0</v>
          </cell>
          <cell r="J3424">
            <v>0</v>
          </cell>
          <cell r="M3424">
            <v>0</v>
          </cell>
          <cell r="N3424">
            <v>0</v>
          </cell>
          <cell r="O3424" t="str">
            <v>Obra previa adic.</v>
          </cell>
          <cell r="S3424">
            <v>0</v>
          </cell>
          <cell r="V3424">
            <v>0</v>
          </cell>
        </row>
        <row r="3425">
          <cell r="E3425" t="str">
            <v/>
          </cell>
          <cell r="F3425" t="str">
            <v/>
          </cell>
          <cell r="G3425">
            <v>0</v>
          </cell>
          <cell r="H3425">
            <v>0</v>
          </cell>
          <cell r="I3425">
            <v>0</v>
          </cell>
          <cell r="J3425">
            <v>0</v>
          </cell>
          <cell r="M3425">
            <v>0</v>
          </cell>
          <cell r="N3425">
            <v>0</v>
          </cell>
          <cell r="O3425" t="str">
            <v>Mezclar</v>
          </cell>
          <cell r="S3425">
            <v>0</v>
          </cell>
          <cell r="V3425">
            <v>0</v>
          </cell>
        </row>
        <row r="3426">
          <cell r="E3426" t="str">
            <v/>
          </cell>
          <cell r="F3426" t="str">
            <v/>
          </cell>
          <cell r="G3426">
            <v>0</v>
          </cell>
          <cell r="H3426">
            <v>0</v>
          </cell>
          <cell r="I3426">
            <v>0</v>
          </cell>
          <cell r="J3426">
            <v>0</v>
          </cell>
          <cell r="M3426">
            <v>0</v>
          </cell>
          <cell r="N3426">
            <v>0</v>
          </cell>
          <cell r="O3426" t="str">
            <v>Desencofrar</v>
          </cell>
          <cell r="S3426">
            <v>0</v>
          </cell>
          <cell r="V3426">
            <v>0</v>
          </cell>
        </row>
        <row r="3427">
          <cell r="E3427" t="str">
            <v/>
          </cell>
          <cell r="F3427" t="str">
            <v/>
          </cell>
          <cell r="G3427">
            <v>0</v>
          </cell>
          <cell r="H3427">
            <v>0</v>
          </cell>
          <cell r="I3427">
            <v>0</v>
          </cell>
          <cell r="J3427">
            <v>0</v>
          </cell>
          <cell r="M3427">
            <v>0</v>
          </cell>
          <cell r="N3427">
            <v>0</v>
          </cell>
          <cell r="O3427" t="str">
            <v>Curar</v>
          </cell>
          <cell r="S3427">
            <v>0</v>
          </cell>
          <cell r="V3427">
            <v>0</v>
          </cell>
        </row>
        <row r="3428">
          <cell r="B3428">
            <v>1.4</v>
          </cell>
          <cell r="C3428">
            <v>10</v>
          </cell>
          <cell r="E3428" t="str">
            <v>APU Equipo y herramienta de taller</v>
          </cell>
          <cell r="F3428" t="str">
            <v>Hr</v>
          </cell>
          <cell r="G3428">
            <v>5</v>
          </cell>
          <cell r="H3428">
            <v>65145</v>
          </cell>
          <cell r="I3428">
            <v>325725</v>
          </cell>
          <cell r="J3428">
            <v>4.6452911662810375E-4</v>
          </cell>
          <cell r="M3428" t="str">
            <v>0,2  Un/Hr</v>
          </cell>
          <cell r="N3428">
            <v>10</v>
          </cell>
          <cell r="O3428" t="str">
            <v>Desarmar andamio</v>
          </cell>
          <cell r="S3428">
            <v>0</v>
          </cell>
          <cell r="V3428">
            <v>9.290582332562075E-4</v>
          </cell>
        </row>
        <row r="3429">
          <cell r="B3429">
            <v>1.3</v>
          </cell>
          <cell r="C3429">
            <v>2</v>
          </cell>
          <cell r="E3429" t="str">
            <v>APU Andamios</v>
          </cell>
          <cell r="F3429" t="str">
            <v>Sec/sm</v>
          </cell>
          <cell r="G3429">
            <v>1</v>
          </cell>
          <cell r="H3429">
            <v>17306.027469074052</v>
          </cell>
          <cell r="I3429">
            <v>17306.027469074052</v>
          </cell>
          <cell r="J3429">
            <v>2.4680800222735949E-5</v>
          </cell>
          <cell r="M3429" t="str">
            <v>1  Un/Sec/sm</v>
          </cell>
          <cell r="N3429">
            <v>2</v>
          </cell>
          <cell r="O3429" t="str">
            <v xml:space="preserve">Regresar </v>
          </cell>
          <cell r="S3429">
            <v>0</v>
          </cell>
          <cell r="V3429">
            <v>4.9361600445471898E-5</v>
          </cell>
        </row>
        <row r="3430">
          <cell r="E3430" t="str">
            <v/>
          </cell>
          <cell r="F3430" t="str">
            <v/>
          </cell>
          <cell r="G3430">
            <v>0</v>
          </cell>
          <cell r="H3430">
            <v>0</v>
          </cell>
          <cell r="I3430">
            <v>0</v>
          </cell>
          <cell r="J3430">
            <v>0</v>
          </cell>
          <cell r="M3430">
            <v>0</v>
          </cell>
          <cell r="N3430">
            <v>0</v>
          </cell>
          <cell r="O3430" t="str">
            <v>Cargar+retirar sobrante y equipo</v>
          </cell>
          <cell r="S3430">
            <v>0</v>
          </cell>
          <cell r="V3430">
            <v>0</v>
          </cell>
        </row>
        <row r="3431">
          <cell r="E3431" t="str">
            <v/>
          </cell>
          <cell r="F3431" t="str">
            <v/>
          </cell>
          <cell r="G3431">
            <v>0</v>
          </cell>
          <cell r="H3431">
            <v>0</v>
          </cell>
          <cell r="I3431">
            <v>0</v>
          </cell>
          <cell r="J3431">
            <v>0</v>
          </cell>
          <cell r="M3431">
            <v>0</v>
          </cell>
          <cell r="N3431">
            <v>0</v>
          </cell>
          <cell r="O3431" t="str">
            <v>Asear área</v>
          </cell>
          <cell r="S3431">
            <v>0</v>
          </cell>
          <cell r="V3431">
            <v>0</v>
          </cell>
        </row>
        <row r="3432">
          <cell r="E3432" t="str">
            <v/>
          </cell>
          <cell r="F3432" t="str">
            <v/>
          </cell>
          <cell r="G3432">
            <v>0</v>
          </cell>
          <cell r="H3432">
            <v>0</v>
          </cell>
          <cell r="I3432">
            <v>0</v>
          </cell>
          <cell r="J3432">
            <v>0</v>
          </cell>
          <cell r="N3432">
            <v>0</v>
          </cell>
          <cell r="S3432">
            <v>0</v>
          </cell>
          <cell r="V3432">
            <v>0</v>
          </cell>
        </row>
        <row r="3433">
          <cell r="E3433" t="str">
            <v/>
          </cell>
          <cell r="F3433" t="str">
            <v/>
          </cell>
          <cell r="G3433">
            <v>0</v>
          </cell>
          <cell r="H3433">
            <v>0</v>
          </cell>
          <cell r="I3433">
            <v>0</v>
          </cell>
          <cell r="J3433">
            <v>0</v>
          </cell>
          <cell r="N3433">
            <v>0</v>
          </cell>
          <cell r="S3433">
            <v>0</v>
          </cell>
          <cell r="V3433">
            <v>0</v>
          </cell>
        </row>
        <row r="3434">
          <cell r="E3434" t="str">
            <v/>
          </cell>
          <cell r="F3434">
            <v>0</v>
          </cell>
          <cell r="G3434">
            <v>0</v>
          </cell>
          <cell r="H3434">
            <v>0</v>
          </cell>
          <cell r="I3434">
            <v>0</v>
          </cell>
          <cell r="J3434">
            <v>0</v>
          </cell>
          <cell r="N3434">
            <v>0</v>
          </cell>
          <cell r="S3434">
            <v>0</v>
          </cell>
          <cell r="V3434">
            <v>0</v>
          </cell>
        </row>
        <row r="3435">
          <cell r="E3435" t="str">
            <v/>
          </cell>
          <cell r="F3435">
            <v>0</v>
          </cell>
          <cell r="G3435">
            <v>0</v>
          </cell>
          <cell r="H3435">
            <v>0</v>
          </cell>
          <cell r="I3435">
            <v>0</v>
          </cell>
          <cell r="J3435">
            <v>0</v>
          </cell>
          <cell r="N3435">
            <v>0</v>
          </cell>
          <cell r="S3435">
            <v>0</v>
          </cell>
          <cell r="V3435">
            <v>0</v>
          </cell>
        </row>
        <row r="3436">
          <cell r="E3436" t="str">
            <v/>
          </cell>
          <cell r="F3436">
            <v>0</v>
          </cell>
          <cell r="G3436">
            <v>0</v>
          </cell>
          <cell r="H3436">
            <v>0</v>
          </cell>
          <cell r="I3436">
            <v>0</v>
          </cell>
          <cell r="J3436">
            <v>0</v>
          </cell>
          <cell r="N3436">
            <v>0</v>
          </cell>
          <cell r="S3436">
            <v>0</v>
          </cell>
          <cell r="V3436">
            <v>0</v>
          </cell>
        </row>
        <row r="3437">
          <cell r="E3437" t="str">
            <v/>
          </cell>
          <cell r="F3437">
            <v>0</v>
          </cell>
          <cell r="G3437">
            <v>0</v>
          </cell>
          <cell r="H3437">
            <v>0</v>
          </cell>
          <cell r="I3437">
            <v>0</v>
          </cell>
          <cell r="J3437">
            <v>0</v>
          </cell>
          <cell r="N3437">
            <v>0</v>
          </cell>
          <cell r="S3437">
            <v>0</v>
          </cell>
          <cell r="V3437">
            <v>0</v>
          </cell>
        </row>
        <row r="3438">
          <cell r="E3438" t="str">
            <v/>
          </cell>
          <cell r="F3438">
            <v>0</v>
          </cell>
          <cell r="G3438">
            <v>0</v>
          </cell>
          <cell r="H3438">
            <v>0</v>
          </cell>
          <cell r="I3438">
            <v>0</v>
          </cell>
          <cell r="J3438">
            <v>0</v>
          </cell>
          <cell r="N3438">
            <v>0</v>
          </cell>
          <cell r="S3438">
            <v>0</v>
          </cell>
          <cell r="V3438">
            <v>0</v>
          </cell>
        </row>
        <row r="3439">
          <cell r="E3439">
            <v>0</v>
          </cell>
          <cell r="I3439">
            <v>0</v>
          </cell>
          <cell r="J3439">
            <v>0</v>
          </cell>
          <cell r="O3439" t="str">
            <v>Con estos hombres se hace</v>
          </cell>
          <cell r="P3439" t="str">
            <v>DD Oficial</v>
          </cell>
          <cell r="Q3439" t="str">
            <v>DD Ayudante</v>
          </cell>
          <cell r="R3439" t="str">
            <v>DD Operarios</v>
          </cell>
          <cell r="S3439" t="str">
            <v>REND.TAREA 0 / Jnl</v>
          </cell>
          <cell r="T3439" t="str">
            <v>Para un Total de</v>
          </cell>
          <cell r="U3439" t="str">
            <v>La actividad Dura</v>
          </cell>
          <cell r="V3439">
            <v>0</v>
          </cell>
        </row>
        <row r="3440">
          <cell r="D3440">
            <v>0</v>
          </cell>
          <cell r="E3440">
            <v>0</v>
          </cell>
          <cell r="F3440">
            <v>0</v>
          </cell>
          <cell r="G3440">
            <v>0</v>
          </cell>
          <cell r="H3440">
            <v>0</v>
          </cell>
          <cell r="I3440">
            <v>0</v>
          </cell>
          <cell r="J3440">
            <v>0</v>
          </cell>
          <cell r="K3440">
            <v>1</v>
          </cell>
          <cell r="L3440">
            <v>0</v>
          </cell>
          <cell r="O3440">
            <v>0</v>
          </cell>
          <cell r="P3440">
            <v>0</v>
          </cell>
          <cell r="Q3440">
            <v>0</v>
          </cell>
          <cell r="R3440">
            <v>0</v>
          </cell>
          <cell r="S3440">
            <v>0</v>
          </cell>
          <cell r="T3440">
            <v>0</v>
          </cell>
          <cell r="U3440" t="e">
            <v>#DIV/0!</v>
          </cell>
          <cell r="V3440">
            <v>0</v>
          </cell>
          <cell r="W3440">
            <v>0</v>
          </cell>
          <cell r="X3440">
            <v>0</v>
          </cell>
          <cell r="Y3440">
            <v>0</v>
          </cell>
          <cell r="Z3440">
            <v>0</v>
          </cell>
          <cell r="AA3440">
            <v>0</v>
          </cell>
          <cell r="AB3440">
            <v>1</v>
          </cell>
        </row>
        <row r="3441">
          <cell r="E3441" t="str">
            <v/>
          </cell>
          <cell r="F3441" t="str">
            <v/>
          </cell>
          <cell r="G3441">
            <v>0</v>
          </cell>
          <cell r="H3441">
            <v>0</v>
          </cell>
          <cell r="I3441">
            <v>0</v>
          </cell>
          <cell r="J3441">
            <v>0</v>
          </cell>
          <cell r="N3441">
            <v>0</v>
          </cell>
          <cell r="O3441" t="str">
            <v>Figurar y amarrar hierro</v>
          </cell>
          <cell r="S3441">
            <v>0</v>
          </cell>
          <cell r="T3441" t="str">
            <v>Jnl hombre</v>
          </cell>
          <cell r="U3441" t="str">
            <v>Dias</v>
          </cell>
          <cell r="V3441">
            <v>0</v>
          </cell>
        </row>
        <row r="3442">
          <cell r="E3442" t="str">
            <v/>
          </cell>
          <cell r="F3442" t="str">
            <v/>
          </cell>
          <cell r="G3442">
            <v>0</v>
          </cell>
          <cell r="H3442">
            <v>0</v>
          </cell>
          <cell r="I3442">
            <v>0</v>
          </cell>
          <cell r="J3442">
            <v>0</v>
          </cell>
          <cell r="N3442">
            <v>0</v>
          </cell>
          <cell r="O3442" t="str">
            <v>Encofrar</v>
          </cell>
          <cell r="S3442">
            <v>0</v>
          </cell>
          <cell r="V3442">
            <v>0</v>
          </cell>
        </row>
        <row r="3443">
          <cell r="E3443" t="str">
            <v/>
          </cell>
          <cell r="F3443" t="str">
            <v/>
          </cell>
          <cell r="G3443">
            <v>0</v>
          </cell>
          <cell r="H3443">
            <v>0</v>
          </cell>
          <cell r="I3443">
            <v>0</v>
          </cell>
          <cell r="J3443">
            <v>0</v>
          </cell>
          <cell r="N3443">
            <v>0</v>
          </cell>
          <cell r="O3443" t="str">
            <v>Fundir</v>
          </cell>
          <cell r="S3443">
            <v>0</v>
          </cell>
          <cell r="V3443">
            <v>0</v>
          </cell>
        </row>
        <row r="3444">
          <cell r="E3444" t="str">
            <v/>
          </cell>
          <cell r="F3444" t="str">
            <v/>
          </cell>
          <cell r="G3444">
            <v>0</v>
          </cell>
          <cell r="H3444">
            <v>0</v>
          </cell>
          <cell r="I3444">
            <v>0</v>
          </cell>
          <cell r="J3444">
            <v>0</v>
          </cell>
          <cell r="N3444">
            <v>0</v>
          </cell>
          <cell r="S3444">
            <v>0</v>
          </cell>
          <cell r="V3444">
            <v>0</v>
          </cell>
        </row>
        <row r="3445">
          <cell r="E3445" t="str">
            <v/>
          </cell>
          <cell r="F3445" t="str">
            <v/>
          </cell>
          <cell r="G3445">
            <v>0</v>
          </cell>
          <cell r="H3445">
            <v>0</v>
          </cell>
          <cell r="I3445">
            <v>0</v>
          </cell>
          <cell r="J3445">
            <v>0</v>
          </cell>
          <cell r="N3445">
            <v>0</v>
          </cell>
          <cell r="S3445">
            <v>0</v>
          </cell>
          <cell r="V3445">
            <v>0</v>
          </cell>
        </row>
        <row r="3446">
          <cell r="E3446" t="str">
            <v/>
          </cell>
          <cell r="F3446" t="str">
            <v/>
          </cell>
          <cell r="G3446">
            <v>0</v>
          </cell>
          <cell r="H3446">
            <v>0</v>
          </cell>
          <cell r="I3446">
            <v>0</v>
          </cell>
          <cell r="J3446">
            <v>0</v>
          </cell>
          <cell r="N3446">
            <v>0</v>
          </cell>
          <cell r="P3446">
            <v>0</v>
          </cell>
          <cell r="S3446">
            <v>0</v>
          </cell>
          <cell r="V3446">
            <v>0</v>
          </cell>
        </row>
        <row r="3447">
          <cell r="E3447" t="str">
            <v/>
          </cell>
          <cell r="F3447" t="str">
            <v/>
          </cell>
          <cell r="G3447">
            <v>0</v>
          </cell>
          <cell r="H3447">
            <v>0</v>
          </cell>
          <cell r="I3447">
            <v>0</v>
          </cell>
          <cell r="J3447">
            <v>0</v>
          </cell>
          <cell r="N3447">
            <v>0</v>
          </cell>
          <cell r="O3447" t="str">
            <v>Proteger área</v>
          </cell>
          <cell r="S3447">
            <v>0</v>
          </cell>
          <cell r="V3447">
            <v>0</v>
          </cell>
        </row>
        <row r="3448">
          <cell r="E3448" t="str">
            <v/>
          </cell>
          <cell r="F3448" t="str">
            <v/>
          </cell>
          <cell r="G3448">
            <v>0</v>
          </cell>
          <cell r="H3448">
            <v>0</v>
          </cell>
          <cell r="I3448">
            <v>0</v>
          </cell>
          <cell r="J3448">
            <v>0</v>
          </cell>
          <cell r="N3448">
            <v>0</v>
          </cell>
          <cell r="O3448" t="str">
            <v>Replantear</v>
          </cell>
          <cell r="S3448">
            <v>0</v>
          </cell>
          <cell r="V3448">
            <v>0</v>
          </cell>
        </row>
        <row r="3449">
          <cell r="E3449" t="str">
            <v/>
          </cell>
          <cell r="F3449" t="str">
            <v/>
          </cell>
          <cell r="G3449">
            <v>0</v>
          </cell>
          <cell r="H3449">
            <v>0</v>
          </cell>
          <cell r="I3449">
            <v>0</v>
          </cell>
          <cell r="J3449">
            <v>0</v>
          </cell>
          <cell r="M3449">
            <v>0</v>
          </cell>
          <cell r="N3449">
            <v>0</v>
          </cell>
          <cell r="O3449" t="str">
            <v>Trasportar equipo, mats</v>
          </cell>
          <cell r="S3449">
            <v>0</v>
          </cell>
          <cell r="V3449">
            <v>0</v>
          </cell>
        </row>
        <row r="3450">
          <cell r="E3450" t="str">
            <v/>
          </cell>
          <cell r="F3450" t="str">
            <v/>
          </cell>
          <cell r="G3450">
            <v>0</v>
          </cell>
          <cell r="H3450">
            <v>0</v>
          </cell>
          <cell r="I3450">
            <v>0</v>
          </cell>
          <cell r="J3450">
            <v>0</v>
          </cell>
          <cell r="M3450">
            <v>0</v>
          </cell>
          <cell r="N3450">
            <v>0</v>
          </cell>
          <cell r="O3450" t="str">
            <v>Armar andamio</v>
          </cell>
          <cell r="S3450">
            <v>0</v>
          </cell>
          <cell r="V3450">
            <v>0</v>
          </cell>
        </row>
        <row r="3451">
          <cell r="E3451" t="str">
            <v/>
          </cell>
          <cell r="F3451" t="str">
            <v/>
          </cell>
          <cell r="G3451">
            <v>0</v>
          </cell>
          <cell r="H3451">
            <v>0</v>
          </cell>
          <cell r="I3451">
            <v>0</v>
          </cell>
          <cell r="J3451">
            <v>0</v>
          </cell>
          <cell r="M3451">
            <v>0</v>
          </cell>
          <cell r="N3451">
            <v>0</v>
          </cell>
          <cell r="O3451" t="str">
            <v>Obra previa adic.</v>
          </cell>
          <cell r="S3451">
            <v>0</v>
          </cell>
          <cell r="V3451">
            <v>0</v>
          </cell>
        </row>
        <row r="3452">
          <cell r="E3452" t="str">
            <v/>
          </cell>
          <cell r="F3452" t="str">
            <v/>
          </cell>
          <cell r="G3452">
            <v>0</v>
          </cell>
          <cell r="H3452">
            <v>0</v>
          </cell>
          <cell r="I3452">
            <v>0</v>
          </cell>
          <cell r="J3452">
            <v>0</v>
          </cell>
          <cell r="M3452">
            <v>0</v>
          </cell>
          <cell r="N3452">
            <v>0</v>
          </cell>
          <cell r="O3452" t="str">
            <v>Mezclar</v>
          </cell>
          <cell r="S3452">
            <v>0</v>
          </cell>
          <cell r="V3452">
            <v>0</v>
          </cell>
        </row>
        <row r="3453">
          <cell r="E3453" t="str">
            <v/>
          </cell>
          <cell r="F3453" t="str">
            <v/>
          </cell>
          <cell r="G3453">
            <v>0</v>
          </cell>
          <cell r="H3453">
            <v>0</v>
          </cell>
          <cell r="I3453">
            <v>0</v>
          </cell>
          <cell r="J3453">
            <v>0</v>
          </cell>
          <cell r="M3453">
            <v>0</v>
          </cell>
          <cell r="N3453">
            <v>0</v>
          </cell>
          <cell r="O3453" t="str">
            <v>Desencofrar</v>
          </cell>
          <cell r="S3453">
            <v>0</v>
          </cell>
          <cell r="V3453">
            <v>0</v>
          </cell>
        </row>
        <row r="3454">
          <cell r="E3454" t="str">
            <v/>
          </cell>
          <cell r="F3454" t="str">
            <v/>
          </cell>
          <cell r="G3454">
            <v>0</v>
          </cell>
          <cell r="H3454">
            <v>0</v>
          </cell>
          <cell r="I3454">
            <v>0</v>
          </cell>
          <cell r="J3454">
            <v>0</v>
          </cell>
          <cell r="M3454">
            <v>0</v>
          </cell>
          <cell r="N3454">
            <v>0</v>
          </cell>
          <cell r="O3454" t="str">
            <v>Curar</v>
          </cell>
          <cell r="S3454">
            <v>0</v>
          </cell>
          <cell r="V3454">
            <v>0</v>
          </cell>
        </row>
        <row r="3455">
          <cell r="E3455" t="str">
            <v/>
          </cell>
          <cell r="F3455" t="str">
            <v/>
          </cell>
          <cell r="G3455">
            <v>0</v>
          </cell>
          <cell r="H3455">
            <v>0</v>
          </cell>
          <cell r="I3455">
            <v>0</v>
          </cell>
          <cell r="J3455">
            <v>0</v>
          </cell>
          <cell r="M3455">
            <v>0</v>
          </cell>
          <cell r="N3455">
            <v>0</v>
          </cell>
          <cell r="O3455" t="str">
            <v>Desarmar andamio</v>
          </cell>
          <cell r="S3455">
            <v>0</v>
          </cell>
          <cell r="V3455">
            <v>0</v>
          </cell>
        </row>
        <row r="3456">
          <cell r="E3456" t="str">
            <v/>
          </cell>
          <cell r="F3456" t="str">
            <v/>
          </cell>
          <cell r="G3456">
            <v>0</v>
          </cell>
          <cell r="H3456">
            <v>0</v>
          </cell>
          <cell r="I3456">
            <v>0</v>
          </cell>
          <cell r="J3456">
            <v>0</v>
          </cell>
          <cell r="M3456">
            <v>0</v>
          </cell>
          <cell r="N3456">
            <v>0</v>
          </cell>
          <cell r="O3456" t="str">
            <v xml:space="preserve">Regresar </v>
          </cell>
          <cell r="S3456">
            <v>0</v>
          </cell>
          <cell r="V3456">
            <v>0</v>
          </cell>
        </row>
        <row r="3457">
          <cell r="E3457" t="str">
            <v/>
          </cell>
          <cell r="F3457" t="str">
            <v/>
          </cell>
          <cell r="G3457">
            <v>0</v>
          </cell>
          <cell r="H3457">
            <v>0</v>
          </cell>
          <cell r="I3457">
            <v>0</v>
          </cell>
          <cell r="J3457">
            <v>0</v>
          </cell>
          <cell r="M3457">
            <v>0</v>
          </cell>
          <cell r="N3457">
            <v>0</v>
          </cell>
          <cell r="O3457" t="str">
            <v>Cargar+retirar sobrante y equipo</v>
          </cell>
          <cell r="S3457">
            <v>0</v>
          </cell>
          <cell r="V3457">
            <v>0</v>
          </cell>
        </row>
        <row r="3458">
          <cell r="E3458" t="str">
            <v/>
          </cell>
          <cell r="F3458" t="str">
            <v/>
          </cell>
          <cell r="G3458">
            <v>0</v>
          </cell>
          <cell r="H3458">
            <v>0</v>
          </cell>
          <cell r="I3458">
            <v>0</v>
          </cell>
          <cell r="J3458">
            <v>0</v>
          </cell>
          <cell r="M3458">
            <v>0</v>
          </cell>
          <cell r="N3458">
            <v>0</v>
          </cell>
          <cell r="O3458" t="str">
            <v>Asear área</v>
          </cell>
          <cell r="S3458">
            <v>0</v>
          </cell>
          <cell r="V3458">
            <v>0</v>
          </cell>
        </row>
        <row r="3459">
          <cell r="E3459" t="str">
            <v/>
          </cell>
          <cell r="F3459" t="str">
            <v/>
          </cell>
          <cell r="G3459">
            <v>0</v>
          </cell>
          <cell r="H3459">
            <v>0</v>
          </cell>
          <cell r="I3459">
            <v>0</v>
          </cell>
          <cell r="J3459">
            <v>0</v>
          </cell>
          <cell r="N3459">
            <v>0</v>
          </cell>
          <cell r="S3459">
            <v>0</v>
          </cell>
          <cell r="V3459">
            <v>0</v>
          </cell>
        </row>
        <row r="3460">
          <cell r="E3460" t="str">
            <v/>
          </cell>
          <cell r="F3460" t="str">
            <v/>
          </cell>
          <cell r="G3460">
            <v>0</v>
          </cell>
          <cell r="H3460">
            <v>0</v>
          </cell>
          <cell r="I3460">
            <v>0</v>
          </cell>
          <cell r="J3460">
            <v>0</v>
          </cell>
          <cell r="N3460">
            <v>0</v>
          </cell>
          <cell r="S3460">
            <v>0</v>
          </cell>
          <cell r="V3460">
            <v>0</v>
          </cell>
        </row>
        <row r="3461">
          <cell r="E3461" t="str">
            <v/>
          </cell>
          <cell r="F3461">
            <v>0</v>
          </cell>
          <cell r="G3461">
            <v>0</v>
          </cell>
          <cell r="H3461">
            <v>0</v>
          </cell>
          <cell r="I3461">
            <v>0</v>
          </cell>
          <cell r="J3461">
            <v>0</v>
          </cell>
          <cell r="N3461">
            <v>0</v>
          </cell>
          <cell r="S3461">
            <v>0</v>
          </cell>
          <cell r="V3461">
            <v>0</v>
          </cell>
        </row>
        <row r="3462">
          <cell r="E3462" t="str">
            <v/>
          </cell>
          <cell r="F3462">
            <v>0</v>
          </cell>
          <cell r="G3462">
            <v>0</v>
          </cell>
          <cell r="H3462">
            <v>0</v>
          </cell>
          <cell r="I3462">
            <v>0</v>
          </cell>
          <cell r="J3462">
            <v>0</v>
          </cell>
          <cell r="N3462">
            <v>0</v>
          </cell>
          <cell r="S3462">
            <v>0</v>
          </cell>
          <cell r="V3462">
            <v>0</v>
          </cell>
        </row>
        <row r="3463">
          <cell r="E3463" t="str">
            <v/>
          </cell>
          <cell r="F3463">
            <v>0</v>
          </cell>
          <cell r="G3463">
            <v>0</v>
          </cell>
          <cell r="H3463">
            <v>0</v>
          </cell>
          <cell r="I3463">
            <v>0</v>
          </cell>
          <cell r="J3463">
            <v>0</v>
          </cell>
          <cell r="N3463">
            <v>0</v>
          </cell>
          <cell r="S3463">
            <v>0</v>
          </cell>
          <cell r="V3463">
            <v>0</v>
          </cell>
        </row>
        <row r="3464">
          <cell r="E3464" t="str">
            <v/>
          </cell>
          <cell r="F3464">
            <v>0</v>
          </cell>
          <cell r="G3464">
            <v>0</v>
          </cell>
          <cell r="H3464">
            <v>0</v>
          </cell>
          <cell r="I3464">
            <v>0</v>
          </cell>
          <cell r="J3464">
            <v>0</v>
          </cell>
          <cell r="N3464">
            <v>0</v>
          </cell>
          <cell r="S3464">
            <v>0</v>
          </cell>
          <cell r="V3464">
            <v>0</v>
          </cell>
        </row>
        <row r="3465">
          <cell r="E3465" t="str">
            <v/>
          </cell>
          <cell r="F3465">
            <v>0</v>
          </cell>
          <cell r="G3465">
            <v>0</v>
          </cell>
          <cell r="H3465">
            <v>0</v>
          </cell>
          <cell r="I3465">
            <v>0</v>
          </cell>
          <cell r="J3465">
            <v>0</v>
          </cell>
          <cell r="N3465">
            <v>0</v>
          </cell>
          <cell r="S3465">
            <v>0</v>
          </cell>
          <cell r="V3465">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SUB APU"/>
      <sheetName val="MATERIALES"/>
      <sheetName val="Datos Básicos"/>
      <sheetName val="SALARIOS"/>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_a  aaInformación GRUPO 4_A MIn"/>
      <sheetName val="LISTADO "/>
      <sheetName val="M.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aCCIDENTES DE 1995 - 1996.xls]"/>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PR 1"/>
      <sheetName val="Lista obra"/>
      <sheetName val="\Documents and Settings\Pedro "/>
      <sheetName val="\Users\Administrador\Desktop\AM"/>
      <sheetName val="\\Ing-her"/>
      <sheetName val="\Users\cmeza\Documents\INVIAS\D"/>
      <sheetName val="\Documents and Settings\jviteri"/>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rosalym\Desktop\BALANCE "/>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_aCCIDENTES_DE_1995___1996_xl_4"/>
      <sheetName val="//ccefici"/>
      <sheetName val="//d.docs.live.net/a  aaInformac"/>
      <sheetName val="_aCCIDENTES_DE_1995___1996_xl_2"/>
      <sheetName val="_aCCIDENTES_DE_1995___1996_xl_3"/>
      <sheetName val="_aCCIDENTES_DE_1995___1996_xl_5"/>
      <sheetName val="_aCCIDENTES_DE_1995___1996_xl_6"/>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refreshError="1"/>
      <sheetData sheetId="279"/>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sheetData sheetId="319" refreshError="1"/>
      <sheetData sheetId="320" refreshError="1"/>
      <sheetData sheetId="321" refreshError="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refreshError="1"/>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IV"/>
    </sheetNames>
    <sheetDataSet>
      <sheetData sheetId="0" refreshError="1">
        <row r="1">
          <cell r="A1" t="str">
            <v>ITEM</v>
          </cell>
          <cell r="B1" t="str">
            <v>ACTIVIDAD</v>
          </cell>
          <cell r="C1" t="str">
            <v>UNIDAD</v>
          </cell>
          <cell r="D1" t="str">
            <v>VR. UNITARIO</v>
          </cell>
        </row>
        <row r="2">
          <cell r="A2">
            <v>1</v>
          </cell>
          <cell r="B2" t="str">
            <v>Replanteo con comision de topografía</v>
          </cell>
          <cell r="C2" t="str">
            <v>M2</v>
          </cell>
          <cell r="D2">
            <v>5150</v>
          </cell>
        </row>
        <row r="3">
          <cell r="A3">
            <v>2</v>
          </cell>
          <cell r="B3" t="str">
            <v>Excavacion a máquina inc. cargue y retiro de escombros</v>
          </cell>
          <cell r="C3" t="str">
            <v>M3</v>
          </cell>
          <cell r="D3">
            <v>7200</v>
          </cell>
        </row>
        <row r="4">
          <cell r="A4">
            <v>3</v>
          </cell>
          <cell r="B4" t="str">
            <v>Relleno en recebo compactado B200 E=.30</v>
          </cell>
          <cell r="C4" t="str">
            <v>M3</v>
          </cell>
          <cell r="D4">
            <v>36100</v>
          </cell>
        </row>
        <row r="5">
          <cell r="A5">
            <v>4</v>
          </cell>
          <cell r="B5" t="str">
            <v>Relleno en recebo compactado B600 E=.40</v>
          </cell>
          <cell r="C5" t="str">
            <v>M3</v>
          </cell>
          <cell r="D5">
            <v>40900</v>
          </cell>
        </row>
        <row r="6">
          <cell r="A6">
            <v>5</v>
          </cell>
          <cell r="B6" t="str">
            <v>Construcción sardinel integral de ,15x,10 conc. 2500 psi</v>
          </cell>
          <cell r="C6" t="str">
            <v>ML</v>
          </cell>
          <cell r="D6">
            <v>9540.7999999999993</v>
          </cell>
        </row>
        <row r="7">
          <cell r="A7">
            <v>6</v>
          </cell>
          <cell r="B7" t="str">
            <v>Construcción de andenes en conc. 2500 psi e=.08</v>
          </cell>
          <cell r="C7" t="str">
            <v>M2</v>
          </cell>
          <cell r="D7">
            <v>19165</v>
          </cell>
        </row>
        <row r="8">
          <cell r="A8">
            <v>7</v>
          </cell>
          <cell r="B8" t="str">
            <v>Dilataciones en asfalto</v>
          </cell>
          <cell r="C8" t="str">
            <v>ML</v>
          </cell>
          <cell r="D8">
            <v>754</v>
          </cell>
        </row>
        <row r="9">
          <cell r="A9">
            <v>8</v>
          </cell>
          <cell r="B9" t="str">
            <v>Nivelación de pozos por hilada</v>
          </cell>
          <cell r="C9" t="str">
            <v>HL</v>
          </cell>
          <cell r="D9">
            <v>13389</v>
          </cell>
        </row>
        <row r="10">
          <cell r="A10">
            <v>9</v>
          </cell>
          <cell r="B10" t="str">
            <v>Construcción de sumideros rejilla trasversal tipo EAAB</v>
          </cell>
          <cell r="C10" t="str">
            <v>UN</v>
          </cell>
          <cell r="D10">
            <v>134160</v>
          </cell>
        </row>
        <row r="11">
          <cell r="A11">
            <v>10</v>
          </cell>
          <cell r="B11" t="str">
            <v>Instalacion de tubería de gres 8" Inc. base y atraque</v>
          </cell>
          <cell r="C11" t="str">
            <v>ML</v>
          </cell>
          <cell r="D11">
            <v>17276</v>
          </cell>
        </row>
        <row r="12">
          <cell r="A12">
            <v>11</v>
          </cell>
          <cell r="B12" t="str">
            <v>Loza en concreto certificado 4000 psi</v>
          </cell>
          <cell r="C12" t="str">
            <v>M2</v>
          </cell>
          <cell r="D12">
            <v>38068</v>
          </cell>
        </row>
        <row r="13">
          <cell r="A13">
            <v>12</v>
          </cell>
          <cell r="B13" t="str">
            <v>EL CODIGO NO EXISTE</v>
          </cell>
        </row>
      </sheetData>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Ppto"/>
      <sheetName val="Cant1"/>
      <sheetName val="Insum"/>
      <sheetName val="TOTAL"/>
      <sheetName val="apu1"/>
      <sheetName val="apu2"/>
      <sheetName val="apu3"/>
      <sheetName val="apu4"/>
      <sheetName val="apu5"/>
      <sheetName val="AIU"/>
      <sheetName val="DURACION"/>
      <sheetName val="PROGRAMACION"/>
      <sheetName val="FLUJOFONDOS"/>
      <sheetName val="tvg"/>
    </sheetNames>
    <sheetDataSet>
      <sheetData sheetId="0">
        <row r="1">
          <cell r="B1" t="str">
            <v>JUAN MANUEL CARDENAS Y JORGE OTALORA</v>
          </cell>
        </row>
        <row r="2">
          <cell r="B2" t="str">
            <v>CANALIZACION SUBTERRANEA</v>
          </cell>
        </row>
        <row r="3">
          <cell r="B3" t="str">
            <v>CHIA, CUNDINAMARCA</v>
          </cell>
        </row>
      </sheetData>
      <sheetData sheetId="1">
        <row r="9">
          <cell r="A9" t="str">
            <v>ITEM</v>
          </cell>
          <cell r="B9" t="str">
            <v>ACTIVIDAD</v>
          </cell>
          <cell r="C9" t="str">
            <v>UNIDAD</v>
          </cell>
          <cell r="D9" t="str">
            <v>VR. UNITARIO</v>
          </cell>
          <cell r="E9" t="str">
            <v>CANTIDAD</v>
          </cell>
          <cell r="F9" t="str">
            <v>SUBTOTAL</v>
          </cell>
        </row>
        <row r="10">
          <cell r="A10">
            <v>0</v>
          </cell>
        </row>
        <row r="11">
          <cell r="A11">
            <v>1</v>
          </cell>
          <cell r="B11" t="str">
            <v>PRELIMINARES</v>
          </cell>
        </row>
        <row r="12">
          <cell r="A12">
            <v>1.1000000000000001</v>
          </cell>
          <cell r="B12" t="str">
            <v>Localizacion y replanteo</v>
          </cell>
          <cell r="C12" t="str">
            <v>ML</v>
          </cell>
          <cell r="D12">
            <v>8823</v>
          </cell>
          <cell r="E12">
            <v>99.4</v>
          </cell>
          <cell r="F12">
            <v>877006.20000000007</v>
          </cell>
        </row>
        <row r="13">
          <cell r="F13">
            <v>0</v>
          </cell>
        </row>
        <row r="14">
          <cell r="F14">
            <v>0</v>
          </cell>
        </row>
        <row r="15">
          <cell r="B15" t="str">
            <v>Subtotal</v>
          </cell>
          <cell r="F15">
            <v>0</v>
          </cell>
        </row>
        <row r="16">
          <cell r="F16">
            <v>0</v>
          </cell>
        </row>
        <row r="17">
          <cell r="A17">
            <v>4</v>
          </cell>
          <cell r="B17" t="str">
            <v>ROTURA PAVIMENTO</v>
          </cell>
          <cell r="F17">
            <v>0</v>
          </cell>
        </row>
        <row r="18">
          <cell r="A18">
            <v>4.0999999999999996</v>
          </cell>
          <cell r="B18" t="str">
            <v>Rotura pavimento</v>
          </cell>
          <cell r="C18" t="str">
            <v>ML</v>
          </cell>
          <cell r="D18">
            <v>196724</v>
          </cell>
          <cell r="E18">
            <v>15</v>
          </cell>
          <cell r="F18">
            <v>2950860</v>
          </cell>
        </row>
        <row r="19">
          <cell r="F19">
            <v>0</v>
          </cell>
        </row>
        <row r="20">
          <cell r="F20">
            <v>0</v>
          </cell>
        </row>
        <row r="21">
          <cell r="F21">
            <v>0</v>
          </cell>
        </row>
        <row r="22">
          <cell r="B22" t="str">
            <v>Subtotal</v>
          </cell>
          <cell r="F22">
            <v>0</v>
          </cell>
        </row>
        <row r="23">
          <cell r="F23">
            <v>0</v>
          </cell>
        </row>
        <row r="24">
          <cell r="A24">
            <v>8</v>
          </cell>
          <cell r="B24" t="str">
            <v>CAMARA INSPECCION DOBLE</v>
          </cell>
          <cell r="F24">
            <v>0</v>
          </cell>
        </row>
        <row r="25">
          <cell r="A25">
            <v>8.1</v>
          </cell>
          <cell r="B25" t="str">
            <v>Camara de inspeccion doble</v>
          </cell>
          <cell r="C25" t="str">
            <v>UN</v>
          </cell>
          <cell r="D25">
            <v>897745</v>
          </cell>
          <cell r="E25">
            <v>3</v>
          </cell>
          <cell r="F25">
            <v>2693235</v>
          </cell>
        </row>
        <row r="26">
          <cell r="F26">
            <v>0</v>
          </cell>
        </row>
        <row r="27">
          <cell r="B27" t="str">
            <v>Subtotal</v>
          </cell>
          <cell r="F27">
            <v>0</v>
          </cell>
        </row>
        <row r="28">
          <cell r="F28">
            <v>0</v>
          </cell>
        </row>
        <row r="29">
          <cell r="A29">
            <v>12</v>
          </cell>
          <cell r="B29" t="str">
            <v>EXCAVACION ZANJA</v>
          </cell>
          <cell r="F29">
            <v>0</v>
          </cell>
        </row>
        <row r="30">
          <cell r="A30">
            <v>12.1</v>
          </cell>
          <cell r="B30" t="str">
            <v>Excavacion zanja material suelto h=1,50 m. Inc. Replanteo, Traciego, cargue de volqueta</v>
          </cell>
          <cell r="C30" t="str">
            <v>M3</v>
          </cell>
          <cell r="D30">
            <v>56986</v>
          </cell>
          <cell r="E30">
            <v>40</v>
          </cell>
          <cell r="F30">
            <v>2279440</v>
          </cell>
        </row>
        <row r="31">
          <cell r="F31">
            <v>0</v>
          </cell>
        </row>
        <row r="32">
          <cell r="F32">
            <v>0</v>
          </cell>
        </row>
        <row r="33">
          <cell r="B33" t="str">
            <v>Subtotal</v>
          </cell>
          <cell r="F33">
            <v>0</v>
          </cell>
        </row>
        <row r="34">
          <cell r="F34">
            <v>0</v>
          </cell>
        </row>
        <row r="35">
          <cell r="A35">
            <v>14</v>
          </cell>
          <cell r="B35" t="str">
            <v>CANALIZACION SUBTERRANEA</v>
          </cell>
          <cell r="F35">
            <v>0</v>
          </cell>
        </row>
        <row r="36">
          <cell r="A36">
            <v>14.1</v>
          </cell>
          <cell r="B36" t="str">
            <v>Canalizacion subterranea</v>
          </cell>
          <cell r="C36" t="str">
            <v>ML</v>
          </cell>
          <cell r="D36">
            <v>192365</v>
          </cell>
          <cell r="E36">
            <v>99.4</v>
          </cell>
          <cell r="F36">
            <v>19121081</v>
          </cell>
        </row>
        <row r="37">
          <cell r="F37">
            <v>0</v>
          </cell>
        </row>
        <row r="38">
          <cell r="B38" t="str">
            <v>Subtotal</v>
          </cell>
          <cell r="F38">
            <v>0</v>
          </cell>
        </row>
      </sheetData>
      <sheetData sheetId="2"/>
      <sheetData sheetId="3">
        <row r="11">
          <cell r="A11" t="str">
            <v>CODIGO</v>
          </cell>
          <cell r="B11" t="str">
            <v>DESCRIPCION</v>
          </cell>
          <cell r="C11" t="str">
            <v>UNIDAD</v>
          </cell>
          <cell r="D11" t="str">
            <v>VALOR</v>
          </cell>
          <cell r="E11" t="str">
            <v>CANTIDAD</v>
          </cell>
          <cell r="F11" t="str">
            <v>VR.TOTAL</v>
          </cell>
          <cell r="G11" t="str">
            <v>PROVEEDOR</v>
          </cell>
        </row>
        <row r="12">
          <cell r="A12">
            <v>0</v>
          </cell>
          <cell r="B12">
            <v>0</v>
          </cell>
          <cell r="C12">
            <v>0</v>
          </cell>
          <cell r="D12">
            <v>0</v>
          </cell>
          <cell r="E12">
            <v>0</v>
          </cell>
          <cell r="F12">
            <v>0</v>
          </cell>
          <cell r="G12" t="str">
            <v>-</v>
          </cell>
        </row>
        <row r="13">
          <cell r="A13" t="str">
            <v>M0022</v>
          </cell>
          <cell r="B13" t="str">
            <v>AGUA</v>
          </cell>
          <cell r="C13" t="str">
            <v>LT</v>
          </cell>
          <cell r="D13">
            <v>1</v>
          </cell>
          <cell r="E13" t="e">
            <v>#N/A</v>
          </cell>
          <cell r="F13" t="e">
            <v>#N/A</v>
          </cell>
        </row>
        <row r="14">
          <cell r="A14" t="str">
            <v>M0032</v>
          </cell>
          <cell r="B14" t="str">
            <v>ASFALTO COMUN</v>
          </cell>
          <cell r="C14" t="str">
            <v>M3</v>
          </cell>
          <cell r="D14">
            <v>150000</v>
          </cell>
          <cell r="E14">
            <v>29.91</v>
          </cell>
          <cell r="F14">
            <v>4486500</v>
          </cell>
          <cell r="G14" t="str">
            <v>FIBERGLASS</v>
          </cell>
        </row>
        <row r="15">
          <cell r="A15" t="str">
            <v>M0033</v>
          </cell>
          <cell r="B15" t="str">
            <v>SELLO ASFALTICO</v>
          </cell>
          <cell r="C15" t="str">
            <v>M3</v>
          </cell>
          <cell r="D15">
            <v>192000</v>
          </cell>
          <cell r="E15">
            <v>7.4550000000000001</v>
          </cell>
          <cell r="F15">
            <v>1431360</v>
          </cell>
          <cell r="G15" t="str">
            <v>FIBERGLASS</v>
          </cell>
        </row>
        <row r="16">
          <cell r="A16" t="str">
            <v>M0040</v>
          </cell>
          <cell r="B16" t="str">
            <v>ESTACAS</v>
          </cell>
          <cell r="C16" t="str">
            <v>UND</v>
          </cell>
          <cell r="D16">
            <v>190</v>
          </cell>
          <cell r="E16">
            <v>49.7</v>
          </cell>
          <cell r="F16">
            <v>9443</v>
          </cell>
          <cell r="G16" t="str">
            <v>DISTRIBUIDORA ORIENTAL</v>
          </cell>
        </row>
        <row r="17">
          <cell r="A17" t="str">
            <v>M0041</v>
          </cell>
          <cell r="B17" t="str">
            <v>MOJONES EN CONCRETO</v>
          </cell>
          <cell r="C17" t="str">
            <v>UND</v>
          </cell>
          <cell r="D17">
            <v>15000</v>
          </cell>
          <cell r="E17">
            <v>0.49700000000000005</v>
          </cell>
          <cell r="F17">
            <v>7455.0000000000009</v>
          </cell>
          <cell r="G17" t="str">
            <v>COMERCIALIZADORA DE LADRILLOS</v>
          </cell>
        </row>
        <row r="18">
          <cell r="A18" t="str">
            <v>M0042</v>
          </cell>
          <cell r="B18" t="str">
            <v>CEMENTO GRIS</v>
          </cell>
          <cell r="C18" t="str">
            <v>KG</v>
          </cell>
          <cell r="D18">
            <v>160</v>
          </cell>
          <cell r="E18" t="e">
            <v>#N/A</v>
          </cell>
          <cell r="F18" t="e">
            <v>#N/A</v>
          </cell>
          <cell r="G18" t="str">
            <v>CEMENTO PAZ DEL RIO</v>
          </cell>
        </row>
        <row r="19">
          <cell r="A19" t="str">
            <v>M0100</v>
          </cell>
          <cell r="B19" t="str">
            <v>UNION PVC DE 4"</v>
          </cell>
          <cell r="C19" t="str">
            <v>UND</v>
          </cell>
          <cell r="D19">
            <v>5210</v>
          </cell>
          <cell r="E19">
            <v>198.8</v>
          </cell>
          <cell r="F19">
            <v>1035748.0000000001</v>
          </cell>
          <cell r="G19" t="str">
            <v>CENTRAL DE MEZCLAS</v>
          </cell>
        </row>
        <row r="20">
          <cell r="A20" t="str">
            <v>M0101</v>
          </cell>
          <cell r="B20" t="str">
            <v>CONCRETO 2500 PSI</v>
          </cell>
          <cell r="C20" t="str">
            <v>M3</v>
          </cell>
          <cell r="D20">
            <v>166000</v>
          </cell>
          <cell r="E20">
            <v>0.9</v>
          </cell>
          <cell r="F20">
            <v>149400</v>
          </cell>
          <cell r="G20" t="str">
            <v>CENTRAL DE MEZCLAS</v>
          </cell>
        </row>
        <row r="21">
          <cell r="A21" t="str">
            <v>M0102</v>
          </cell>
          <cell r="B21" t="str">
            <v>CINTA</v>
          </cell>
          <cell r="C21" t="str">
            <v>ML</v>
          </cell>
          <cell r="D21">
            <v>600</v>
          </cell>
          <cell r="E21">
            <v>99.4</v>
          </cell>
          <cell r="F21">
            <v>59640</v>
          </cell>
          <cell r="G21" t="str">
            <v>CENTRAL DE MEZCLAS</v>
          </cell>
        </row>
        <row r="22">
          <cell r="A22" t="str">
            <v>M0103</v>
          </cell>
          <cell r="B22" t="str">
            <v>MARCO TAPA</v>
          </cell>
          <cell r="C22" t="str">
            <v>UND</v>
          </cell>
          <cell r="D22">
            <v>157782</v>
          </cell>
          <cell r="E22">
            <v>3</v>
          </cell>
          <cell r="F22">
            <v>473346</v>
          </cell>
          <cell r="G22" t="str">
            <v>CENTRAL DE MEZCLAS</v>
          </cell>
        </row>
        <row r="23">
          <cell r="A23" t="str">
            <v>M0104</v>
          </cell>
          <cell r="B23" t="str">
            <v>AGREGADO PETREO</v>
          </cell>
          <cell r="C23" t="str">
            <v>M3</v>
          </cell>
          <cell r="D23">
            <v>53175</v>
          </cell>
          <cell r="E23">
            <v>0.48</v>
          </cell>
          <cell r="F23">
            <v>25524</v>
          </cell>
          <cell r="G23" t="str">
            <v>CENTRAL DE MEZCLAS</v>
          </cell>
        </row>
        <row r="24">
          <cell r="A24" t="str">
            <v>M0105</v>
          </cell>
          <cell r="B24" t="str">
            <v>MATERIAL EXCAVACION</v>
          </cell>
          <cell r="C24" t="str">
            <v>M3</v>
          </cell>
          <cell r="D24">
            <v>6526</v>
          </cell>
          <cell r="E24">
            <v>3.36</v>
          </cell>
          <cell r="F24">
            <v>21927.360000000001</v>
          </cell>
          <cell r="G24" t="str">
            <v>CENTRAL DE MEZCLAS</v>
          </cell>
        </row>
        <row r="25">
          <cell r="A25" t="str">
            <v>M0114</v>
          </cell>
          <cell r="B25" t="str">
            <v>MORTERO 1:4</v>
          </cell>
          <cell r="C25" t="str">
            <v>M3</v>
          </cell>
          <cell r="D25">
            <v>235000</v>
          </cell>
          <cell r="E25">
            <v>0.3</v>
          </cell>
          <cell r="F25">
            <v>70500</v>
          </cell>
          <cell r="G25" t="str">
            <v>CENTRAL DE MEZCLAS</v>
          </cell>
        </row>
        <row r="26">
          <cell r="A26" t="str">
            <v>M0115</v>
          </cell>
          <cell r="B26" t="str">
            <v>MORTERO 1:3</v>
          </cell>
          <cell r="C26" t="str">
            <v>M3</v>
          </cell>
          <cell r="D26">
            <v>218350</v>
          </cell>
          <cell r="E26">
            <v>0.54</v>
          </cell>
          <cell r="F26">
            <v>117909.00000000001</v>
          </cell>
          <cell r="G26" t="str">
            <v>CENTRAL DE MEZCLAS</v>
          </cell>
        </row>
        <row r="27">
          <cell r="A27" t="str">
            <v>M0116</v>
          </cell>
          <cell r="B27" t="str">
            <v>TAPA CAMARA</v>
          </cell>
          <cell r="C27" t="str">
            <v>M2</v>
          </cell>
          <cell r="D27">
            <v>83187</v>
          </cell>
          <cell r="E27">
            <v>9</v>
          </cell>
          <cell r="F27">
            <v>748683</v>
          </cell>
          <cell r="G27" t="str">
            <v>CENTRAL DE MEZCLAS</v>
          </cell>
        </row>
        <row r="28">
          <cell r="A28" t="str">
            <v>M0117</v>
          </cell>
          <cell r="B28" t="str">
            <v>REPELLO LISO</v>
          </cell>
          <cell r="C28" t="str">
            <v>M2</v>
          </cell>
          <cell r="D28">
            <v>6429</v>
          </cell>
          <cell r="E28">
            <v>7.74</v>
          </cell>
          <cell r="F28">
            <v>49760.46</v>
          </cell>
          <cell r="G28" t="str">
            <v>CENTRAL DE MEZCLAS</v>
          </cell>
        </row>
        <row r="29">
          <cell r="A29" t="str">
            <v>M0150</v>
          </cell>
          <cell r="B29" t="str">
            <v>RECEBO B-200</v>
          </cell>
          <cell r="C29" t="str">
            <v>M3</v>
          </cell>
          <cell r="D29">
            <v>13500</v>
          </cell>
          <cell r="E29">
            <v>4.97</v>
          </cell>
          <cell r="F29">
            <v>67095</v>
          </cell>
          <cell r="G29" t="str">
            <v>RECEBERA TOBERIN</v>
          </cell>
        </row>
        <row r="30">
          <cell r="A30" t="str">
            <v>M0151</v>
          </cell>
          <cell r="B30" t="str">
            <v>RECEBO B-600</v>
          </cell>
          <cell r="C30" t="str">
            <v>M3</v>
          </cell>
          <cell r="D30">
            <v>55000</v>
          </cell>
          <cell r="E30">
            <v>29.82</v>
          </cell>
          <cell r="F30">
            <v>1640100</v>
          </cell>
          <cell r="G30" t="str">
            <v>RECEBERA TOBERIN</v>
          </cell>
        </row>
        <row r="31">
          <cell r="A31" t="str">
            <v>M0152</v>
          </cell>
          <cell r="B31" t="str">
            <v>ARENA DE PEÑA</v>
          </cell>
          <cell r="C31" t="str">
            <v>M3</v>
          </cell>
          <cell r="D31">
            <v>12500</v>
          </cell>
          <cell r="E31">
            <v>9.741200000000001</v>
          </cell>
          <cell r="F31">
            <v>121765.00000000001</v>
          </cell>
          <cell r="G31" t="str">
            <v>ALVARO VARGAS</v>
          </cell>
        </row>
        <row r="32">
          <cell r="A32" t="str">
            <v>M0204</v>
          </cell>
          <cell r="B32" t="str">
            <v>TABLA CHAPA ORDINARIO 0.10</v>
          </cell>
          <cell r="C32" t="str">
            <v>ML</v>
          </cell>
          <cell r="D32">
            <v>990</v>
          </cell>
          <cell r="E32">
            <v>25.5</v>
          </cell>
          <cell r="F32">
            <v>25245</v>
          </cell>
          <cell r="G32" t="str">
            <v xml:space="preserve">MAD Y TRIPLEX LOS CEDROS </v>
          </cell>
        </row>
        <row r="33">
          <cell r="A33" t="str">
            <v>M0302</v>
          </cell>
          <cell r="B33" t="str">
            <v>LADRILLO TOLETE RECOCIDO</v>
          </cell>
          <cell r="C33" t="str">
            <v>UN</v>
          </cell>
          <cell r="D33">
            <v>195</v>
          </cell>
          <cell r="E33">
            <v>405</v>
          </cell>
          <cell r="F33">
            <v>78975</v>
          </cell>
          <cell r="G33" t="str">
            <v>YOMASA</v>
          </cell>
        </row>
        <row r="34">
          <cell r="A34" t="str">
            <v>M0356</v>
          </cell>
          <cell r="B34" t="str">
            <v>TUBO CONDUIT PVC 4"</v>
          </cell>
          <cell r="C34" t="str">
            <v>ML</v>
          </cell>
          <cell r="D34">
            <v>8670</v>
          </cell>
          <cell r="E34">
            <v>397.6</v>
          </cell>
          <cell r="F34">
            <v>3447192</v>
          </cell>
          <cell r="G34" t="str">
            <v>PRODUCTOS PAVCO</v>
          </cell>
        </row>
        <row r="35">
          <cell r="A35" t="str">
            <v>M0410</v>
          </cell>
          <cell r="B35" t="str">
            <v>PUNTILLA C/CABEZA 1"</v>
          </cell>
          <cell r="C35" t="str">
            <v>LB</v>
          </cell>
          <cell r="D35">
            <v>2200</v>
          </cell>
          <cell r="E35">
            <v>0.99400000000000011</v>
          </cell>
          <cell r="F35">
            <v>2186.8000000000002</v>
          </cell>
          <cell r="G35" t="str">
            <v>DISPANO</v>
          </cell>
        </row>
        <row r="36">
          <cell r="A36" t="str">
            <v>M0602</v>
          </cell>
          <cell r="B36" t="str">
            <v>ACERO FIGURADO 37000 PSI 1/2"</v>
          </cell>
          <cell r="C36" t="str">
            <v>TON</v>
          </cell>
          <cell r="D36">
            <v>2536700</v>
          </cell>
          <cell r="E36">
            <v>0.06</v>
          </cell>
          <cell r="F36">
            <v>152202</v>
          </cell>
          <cell r="G36" t="str">
            <v>LAMINADOS ANDINOS</v>
          </cell>
        </row>
        <row r="37">
          <cell r="A37" t="str">
            <v>M0749</v>
          </cell>
          <cell r="B37" t="str">
            <v>LISTON M.H. PINO</v>
          </cell>
          <cell r="C37" t="str">
            <v>UN</v>
          </cell>
          <cell r="D37">
            <v>8310</v>
          </cell>
          <cell r="E37">
            <v>25.5</v>
          </cell>
          <cell r="F37">
            <v>211905</v>
          </cell>
          <cell r="G37" t="str">
            <v>MADERAS EL IMPERIO</v>
          </cell>
        </row>
        <row r="38">
          <cell r="A38" t="str">
            <v>M0761</v>
          </cell>
          <cell r="B38" t="str">
            <v>LIMPIADOR REM. PVC 760GR</v>
          </cell>
          <cell r="C38" t="str">
            <v>GAL</v>
          </cell>
          <cell r="D38">
            <v>57000</v>
          </cell>
          <cell r="E38">
            <v>0.99400000000000011</v>
          </cell>
          <cell r="F38">
            <v>56658.000000000007</v>
          </cell>
          <cell r="G38" t="str">
            <v>PRODUCTOS PAVCO</v>
          </cell>
        </row>
        <row r="39">
          <cell r="A39" t="str">
            <v>M0762</v>
          </cell>
          <cell r="B39" t="str">
            <v>SOLDADURA PVC LIQUIDA 1/4"</v>
          </cell>
          <cell r="C39" t="str">
            <v>GAL</v>
          </cell>
          <cell r="D39">
            <v>80000</v>
          </cell>
          <cell r="E39">
            <v>0.99400000000000011</v>
          </cell>
          <cell r="F39">
            <v>79520.000000000015</v>
          </cell>
          <cell r="G39" t="str">
            <v>PRODUCTOS PAVCO</v>
          </cell>
        </row>
        <row r="40">
          <cell r="A40" t="str">
            <v>M9999</v>
          </cell>
          <cell r="E40" t="e">
            <v>#N/A</v>
          </cell>
          <cell r="F40" t="e">
            <v>#N/A</v>
          </cell>
        </row>
        <row r="43">
          <cell r="A43" t="str">
            <v>CODIGO</v>
          </cell>
          <cell r="B43" t="str">
            <v>DESCRIPCION</v>
          </cell>
          <cell r="C43" t="str">
            <v>UNIDAD</v>
          </cell>
          <cell r="D43" t="str">
            <v>VALOR</v>
          </cell>
          <cell r="E43" t="str">
            <v>CANTIDAD</v>
          </cell>
          <cell r="F43" t="str">
            <v>VR.TOTAL</v>
          </cell>
          <cell r="G43" t="str">
            <v>PROVEEDOR</v>
          </cell>
        </row>
        <row r="44">
          <cell r="A44">
            <v>0</v>
          </cell>
          <cell r="B44">
            <v>0</v>
          </cell>
          <cell r="C44">
            <v>0</v>
          </cell>
          <cell r="D44">
            <v>0</v>
          </cell>
          <cell r="E44">
            <v>0</v>
          </cell>
          <cell r="F44">
            <v>0</v>
          </cell>
          <cell r="G44" t="str">
            <v>-</v>
          </cell>
        </row>
        <row r="45">
          <cell r="A45" t="str">
            <v>Q0087</v>
          </cell>
          <cell r="B45" t="str">
            <v>PLACA VIBRATORIA</v>
          </cell>
          <cell r="C45" t="str">
            <v>Hr</v>
          </cell>
          <cell r="D45">
            <v>4375</v>
          </cell>
          <cell r="E45">
            <v>152.92307692307691</v>
          </cell>
          <cell r="F45">
            <v>669038.4615384615</v>
          </cell>
          <cell r="G45" t="str">
            <v>XX</v>
          </cell>
        </row>
        <row r="46">
          <cell r="A46" t="str">
            <v>Q0099</v>
          </cell>
          <cell r="B46" t="str">
            <v>HERRAMIENTA MENOR</v>
          </cell>
          <cell r="C46" t="str">
            <v>hr</v>
          </cell>
          <cell r="D46">
            <v>13000</v>
          </cell>
          <cell r="E46">
            <v>30.714285714285715</v>
          </cell>
          <cell r="F46">
            <v>399285.71428571432</v>
          </cell>
          <cell r="G46" t="str">
            <v>WW</v>
          </cell>
        </row>
        <row r="47">
          <cell r="A47" t="str">
            <v>Q0103</v>
          </cell>
          <cell r="B47" t="str">
            <v>EQUIPO DE TOPOGRAFIA</v>
          </cell>
          <cell r="C47" t="str">
            <v>hr</v>
          </cell>
          <cell r="D47">
            <v>5000</v>
          </cell>
          <cell r="E47">
            <v>0.99400000000000011</v>
          </cell>
          <cell r="F47">
            <v>4970.0000000000009</v>
          </cell>
          <cell r="G47" t="str">
            <v>QQ</v>
          </cell>
        </row>
        <row r="48">
          <cell r="A48" t="str">
            <v>Q0104</v>
          </cell>
          <cell r="B48" t="str">
            <v>CORTADORA</v>
          </cell>
          <cell r="C48" t="str">
            <v>Hr</v>
          </cell>
          <cell r="D48">
            <v>3900</v>
          </cell>
          <cell r="E48">
            <v>25.862068965517242</v>
          </cell>
          <cell r="F48">
            <v>100862.06896551725</v>
          </cell>
          <cell r="G48" t="str">
            <v>ZZ</v>
          </cell>
        </row>
        <row r="52">
          <cell r="A52" t="str">
            <v>CODIGO</v>
          </cell>
          <cell r="B52" t="str">
            <v>DESCRIPCION</v>
          </cell>
          <cell r="C52" t="str">
            <v>UNIDAD</v>
          </cell>
          <cell r="D52" t="str">
            <v>VALOR</v>
          </cell>
          <cell r="E52" t="str">
            <v>CANTIDAD</v>
          </cell>
          <cell r="F52" t="str">
            <v>VR.TOTAL</v>
          </cell>
          <cell r="G52" t="str">
            <v>PROVEEDOR</v>
          </cell>
        </row>
        <row r="53">
          <cell r="A53">
            <v>0</v>
          </cell>
          <cell r="B53">
            <v>0</v>
          </cell>
          <cell r="C53">
            <v>0</v>
          </cell>
          <cell r="D53">
            <v>0</v>
          </cell>
          <cell r="E53">
            <v>0</v>
          </cell>
          <cell r="F53">
            <v>0</v>
          </cell>
        </row>
        <row r="54">
          <cell r="A54" t="str">
            <v>O0001</v>
          </cell>
          <cell r="B54" t="str">
            <v>OFICIAL DE CONSTRUCCION</v>
          </cell>
          <cell r="C54" t="str">
            <v>Jrn</v>
          </cell>
          <cell r="D54">
            <v>45000</v>
          </cell>
          <cell r="E54">
            <v>69.013333333333335</v>
          </cell>
          <cell r="F54">
            <v>3105600</v>
          </cell>
        </row>
        <row r="55">
          <cell r="A55" t="str">
            <v>O0002</v>
          </cell>
          <cell r="B55" t="str">
            <v>AYUDANTE DE CONSTRUCCION</v>
          </cell>
          <cell r="C55" t="str">
            <v>Jrn</v>
          </cell>
          <cell r="D55">
            <v>30000</v>
          </cell>
          <cell r="E55">
            <v>77.599999999999994</v>
          </cell>
          <cell r="F55">
            <v>2328000</v>
          </cell>
        </row>
        <row r="56">
          <cell r="A56" t="str">
            <v>O0050</v>
          </cell>
          <cell r="B56" t="str">
            <v>COMISION DE TOPOGRAFIA</v>
          </cell>
          <cell r="C56" t="str">
            <v>Jrn</v>
          </cell>
          <cell r="D56">
            <v>106624</v>
          </cell>
          <cell r="E56">
            <v>8</v>
          </cell>
          <cell r="F56">
            <v>852992</v>
          </cell>
        </row>
        <row r="57">
          <cell r="A57" t="str">
            <v>O0051</v>
          </cell>
          <cell r="B57" t="str">
            <v>COMISION PAVIMENTO</v>
          </cell>
          <cell r="C57" t="str">
            <v>Jrn</v>
          </cell>
          <cell r="D57">
            <v>80000</v>
          </cell>
          <cell r="E57">
            <v>53.013333333333335</v>
          </cell>
          <cell r="F57">
            <v>4241066.666666667</v>
          </cell>
        </row>
        <row r="58">
          <cell r="A58" t="str">
            <v>O0053</v>
          </cell>
          <cell r="B58" t="str">
            <v>OPERARIO RANA</v>
          </cell>
          <cell r="C58" t="str">
            <v>Jrn</v>
          </cell>
          <cell r="D58">
            <v>31120</v>
          </cell>
          <cell r="E58">
            <v>53.013333333333335</v>
          </cell>
          <cell r="F58">
            <v>1649774.9333333333</v>
          </cell>
        </row>
        <row r="59">
          <cell r="A59" t="str">
            <v>O9999</v>
          </cell>
          <cell r="E59" t="e">
            <v>#N/A</v>
          </cell>
          <cell r="F59" t="e">
            <v>#N/A</v>
          </cell>
        </row>
      </sheetData>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F5" t="str">
            <v>DESARR.</v>
          </cell>
          <cell r="G5" t="str">
            <v>NO</v>
          </cell>
          <cell r="H5" t="str">
            <v>REMAN.</v>
          </cell>
        </row>
        <row r="6">
          <cell r="G6" t="str">
            <v>DESARR.</v>
          </cell>
        </row>
        <row r="7">
          <cell r="D7">
            <v>26.929512500000001</v>
          </cell>
          <cell r="F7">
            <v>0</v>
          </cell>
          <cell r="G7">
            <v>26.12</v>
          </cell>
          <cell r="H7">
            <v>26.12</v>
          </cell>
        </row>
        <row r="8">
          <cell r="D8">
            <v>55.538639400000001</v>
          </cell>
          <cell r="F8">
            <v>0</v>
          </cell>
          <cell r="G8">
            <v>0.01</v>
          </cell>
          <cell r="H8">
            <v>0.01</v>
          </cell>
        </row>
        <row r="9">
          <cell r="D9">
            <v>0</v>
          </cell>
          <cell r="F9">
            <v>0</v>
          </cell>
          <cell r="G9">
            <v>0</v>
          </cell>
          <cell r="H9">
            <v>0</v>
          </cell>
        </row>
        <row r="10">
          <cell r="D10">
            <v>0</v>
          </cell>
          <cell r="F10">
            <v>0</v>
          </cell>
          <cell r="G10">
            <v>0</v>
          </cell>
          <cell r="H10">
            <v>0</v>
          </cell>
        </row>
        <row r="11">
          <cell r="D11">
            <v>82.468151900000009</v>
          </cell>
          <cell r="F11">
            <v>0</v>
          </cell>
          <cell r="G11">
            <v>26.130000000000003</v>
          </cell>
          <cell r="H11">
            <v>26.130000000000003</v>
          </cell>
        </row>
        <row r="13">
          <cell r="D13">
            <v>0</v>
          </cell>
          <cell r="F13">
            <v>0</v>
          </cell>
          <cell r="G13">
            <v>0</v>
          </cell>
          <cell r="H13">
            <v>0</v>
          </cell>
        </row>
        <row r="14">
          <cell r="D14">
            <v>5.6885902100000001</v>
          </cell>
          <cell r="F14">
            <v>0.71299999999999997</v>
          </cell>
          <cell r="G14">
            <v>4.7140000000000004</v>
          </cell>
          <cell r="H14">
            <v>5.4270000000000005</v>
          </cell>
        </row>
        <row r="15">
          <cell r="D15">
            <v>5.6885902100000001</v>
          </cell>
          <cell r="F15">
            <v>0.71299999999999997</v>
          </cell>
          <cell r="G15">
            <v>4.7140000000000004</v>
          </cell>
          <cell r="H15">
            <v>5.4270000000000005</v>
          </cell>
        </row>
        <row r="17">
          <cell r="D17">
            <v>0</v>
          </cell>
          <cell r="F17">
            <v>0</v>
          </cell>
          <cell r="G17">
            <v>0</v>
          </cell>
          <cell r="H17">
            <v>0</v>
          </cell>
        </row>
        <row r="18">
          <cell r="D18">
            <v>0</v>
          </cell>
          <cell r="F18">
            <v>0</v>
          </cell>
          <cell r="G18">
            <v>0</v>
          </cell>
          <cell r="H18">
            <v>0</v>
          </cell>
        </row>
        <row r="19">
          <cell r="D19">
            <v>1.4982187599999999</v>
          </cell>
          <cell r="F19">
            <v>0.71</v>
          </cell>
          <cell r="G19">
            <v>0</v>
          </cell>
          <cell r="H19">
            <v>0.71</v>
          </cell>
        </row>
        <row r="20">
          <cell r="D20">
            <v>1.4982187599999999</v>
          </cell>
          <cell r="F20">
            <v>0.71</v>
          </cell>
          <cell r="G20">
            <v>0</v>
          </cell>
          <cell r="H20">
            <v>0.71</v>
          </cell>
        </row>
        <row r="21">
          <cell r="D21">
            <v>89.654960870000011</v>
          </cell>
          <cell r="F21">
            <v>1.423</v>
          </cell>
          <cell r="G21">
            <v>30.844000000000001</v>
          </cell>
          <cell r="H21">
            <v>32.267000000000003</v>
          </cell>
        </row>
        <row r="23">
          <cell r="D23">
            <v>9.6712681200000006</v>
          </cell>
          <cell r="F23">
            <v>0</v>
          </cell>
          <cell r="G23">
            <v>2.61</v>
          </cell>
          <cell r="H23">
            <v>2.61</v>
          </cell>
        </row>
        <row r="24">
          <cell r="D24">
            <v>61.560651909999997</v>
          </cell>
          <cell r="F24">
            <v>0</v>
          </cell>
          <cell r="G24">
            <v>0</v>
          </cell>
          <cell r="H24">
            <v>0</v>
          </cell>
        </row>
        <row r="25">
          <cell r="D25">
            <v>0</v>
          </cell>
          <cell r="F25">
            <v>0</v>
          </cell>
          <cell r="G25">
            <v>0</v>
          </cell>
          <cell r="H25">
            <v>0</v>
          </cell>
        </row>
        <row r="26">
          <cell r="D26">
            <v>0</v>
          </cell>
          <cell r="F26">
            <v>0</v>
          </cell>
          <cell r="G26">
            <v>0</v>
          </cell>
          <cell r="H26">
            <v>0</v>
          </cell>
        </row>
        <row r="27">
          <cell r="D27">
            <v>71.231920029999998</v>
          </cell>
          <cell r="F27">
            <v>0</v>
          </cell>
          <cell r="G27">
            <v>2.61</v>
          </cell>
          <cell r="H27">
            <v>2.61</v>
          </cell>
        </row>
        <row r="29">
          <cell r="D29">
            <v>0.57266908000000005</v>
          </cell>
          <cell r="F29">
            <v>0.33</v>
          </cell>
          <cell r="G29">
            <v>0</v>
          </cell>
          <cell r="H29">
            <v>0.33</v>
          </cell>
        </row>
        <row r="30">
          <cell r="D30">
            <v>0.24961398000000001</v>
          </cell>
          <cell r="F30">
            <v>0</v>
          </cell>
          <cell r="G30">
            <v>0</v>
          </cell>
          <cell r="H30">
            <v>0</v>
          </cell>
        </row>
        <row r="31">
          <cell r="D31">
            <v>0.82228306000000007</v>
          </cell>
          <cell r="F31">
            <v>0.33</v>
          </cell>
          <cell r="G31">
            <v>0</v>
          </cell>
          <cell r="H31">
            <v>0.33</v>
          </cell>
        </row>
        <row r="33">
          <cell r="D33">
            <v>0.38050946000000002</v>
          </cell>
          <cell r="F33">
            <v>7.0000000000000007E-2</v>
          </cell>
          <cell r="G33">
            <v>0</v>
          </cell>
          <cell r="H33">
            <v>7.0000000000000007E-2</v>
          </cell>
        </row>
        <row r="34">
          <cell r="D34">
            <v>5.0007053100000007</v>
          </cell>
          <cell r="F34">
            <v>2.37</v>
          </cell>
          <cell r="G34">
            <v>0</v>
          </cell>
          <cell r="H34">
            <v>2.37</v>
          </cell>
        </row>
        <row r="35">
          <cell r="D35">
            <v>5.3812147700000006</v>
          </cell>
          <cell r="F35">
            <v>2.44</v>
          </cell>
          <cell r="G35">
            <v>0</v>
          </cell>
          <cell r="H35">
            <v>2.44</v>
          </cell>
        </row>
        <row r="37">
          <cell r="D37">
            <v>0.53511152000000006</v>
          </cell>
          <cell r="F37">
            <v>0.18</v>
          </cell>
          <cell r="G37">
            <v>0</v>
          </cell>
          <cell r="H37">
            <v>0.18</v>
          </cell>
        </row>
        <row r="38">
          <cell r="D38">
            <v>0</v>
          </cell>
          <cell r="F38">
            <v>0</v>
          </cell>
          <cell r="G38">
            <v>0</v>
          </cell>
          <cell r="H38">
            <v>0</v>
          </cell>
        </row>
        <row r="39">
          <cell r="D39">
            <v>0.53511152000000006</v>
          </cell>
          <cell r="F39">
            <v>0.18</v>
          </cell>
          <cell r="G39">
            <v>0</v>
          </cell>
          <cell r="H39">
            <v>0.18</v>
          </cell>
        </row>
        <row r="40">
          <cell r="D40">
            <v>6.7386093500000008</v>
          </cell>
          <cell r="F40">
            <v>2.95</v>
          </cell>
          <cell r="G40">
            <v>0</v>
          </cell>
          <cell r="H40">
            <v>2.95</v>
          </cell>
        </row>
        <row r="42">
          <cell r="D42">
            <v>9.2604004800000013</v>
          </cell>
          <cell r="F42">
            <v>4.2</v>
          </cell>
          <cell r="G42">
            <v>0</v>
          </cell>
          <cell r="H42">
            <v>4.2</v>
          </cell>
        </row>
        <row r="45">
          <cell r="D45">
            <v>3.0000000000000001E-3</v>
          </cell>
          <cell r="F45">
            <v>0</v>
          </cell>
          <cell r="G45">
            <v>0</v>
          </cell>
          <cell r="H45">
            <v>0</v>
          </cell>
        </row>
        <row r="46">
          <cell r="D46">
            <v>0</v>
          </cell>
          <cell r="F46">
            <v>0</v>
          </cell>
          <cell r="G46">
            <v>0</v>
          </cell>
          <cell r="H46">
            <v>0</v>
          </cell>
        </row>
        <row r="47">
          <cell r="D47">
            <v>0</v>
          </cell>
          <cell r="F47">
            <v>0</v>
          </cell>
          <cell r="G47">
            <v>0</v>
          </cell>
          <cell r="H47">
            <v>0</v>
          </cell>
        </row>
        <row r="48">
          <cell r="D48">
            <v>3.0000000000000001E-3</v>
          </cell>
          <cell r="F48">
            <v>0</v>
          </cell>
          <cell r="G48">
            <v>0</v>
          </cell>
          <cell r="H48">
            <v>0</v>
          </cell>
        </row>
        <row r="51">
          <cell r="D51">
            <v>8.1999999999999993</v>
          </cell>
          <cell r="F51">
            <v>0</v>
          </cell>
          <cell r="G51">
            <v>8.1999999999999993</v>
          </cell>
          <cell r="H51">
            <v>8.1999999999999993</v>
          </cell>
        </row>
        <row r="52">
          <cell r="D52">
            <v>0.18</v>
          </cell>
          <cell r="F52">
            <v>0</v>
          </cell>
          <cell r="G52">
            <v>0.18</v>
          </cell>
          <cell r="H52">
            <v>0.18</v>
          </cell>
        </row>
        <row r="53">
          <cell r="D53">
            <v>0.37</v>
          </cell>
          <cell r="F53">
            <v>0</v>
          </cell>
          <cell r="G53">
            <v>0.37</v>
          </cell>
          <cell r="H53">
            <v>0.37</v>
          </cell>
        </row>
        <row r="54">
          <cell r="D54">
            <v>8.7499999999999982</v>
          </cell>
          <cell r="F54">
            <v>0</v>
          </cell>
          <cell r="G54">
            <v>8.7499999999999982</v>
          </cell>
          <cell r="H54">
            <v>8.7499999999999982</v>
          </cell>
        </row>
        <row r="56">
          <cell r="D56">
            <v>4</v>
          </cell>
          <cell r="F56">
            <v>0</v>
          </cell>
          <cell r="G56">
            <v>4</v>
          </cell>
          <cell r="H56">
            <v>4</v>
          </cell>
        </row>
        <row r="58">
          <cell r="D58">
            <v>38.089070679999999</v>
          </cell>
          <cell r="F58">
            <v>0.58000000000000007</v>
          </cell>
          <cell r="G58">
            <v>28.73</v>
          </cell>
          <cell r="H58">
            <v>29.310000000000002</v>
          </cell>
        </row>
        <row r="59">
          <cell r="D59">
            <v>128.03820081000001</v>
          </cell>
          <cell r="F59">
            <v>3.0830000000000002</v>
          </cell>
          <cell r="G59">
            <v>4.7240000000000002</v>
          </cell>
          <cell r="H59">
            <v>7.8070000000000004</v>
          </cell>
        </row>
        <row r="60">
          <cell r="D60">
            <v>0</v>
          </cell>
          <cell r="F60">
            <v>0</v>
          </cell>
          <cell r="G60">
            <v>0</v>
          </cell>
          <cell r="H60">
            <v>0</v>
          </cell>
        </row>
        <row r="61">
          <cell r="D61">
            <v>1.4982187599999999</v>
          </cell>
          <cell r="F61">
            <v>0.71</v>
          </cell>
          <cell r="G61">
            <v>0</v>
          </cell>
          <cell r="H61">
            <v>0.71</v>
          </cell>
        </row>
        <row r="63">
          <cell r="D63">
            <v>176.88589072999997</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Res-Accide-10"/>
      <sheetName val="otros"/>
      <sheetName val="PRESUPUESTO"/>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sheetData sheetId="250"/>
      <sheetData sheetId="251"/>
      <sheetData sheetId="252"/>
      <sheetData sheetId="253"/>
      <sheetData sheetId="254"/>
      <sheetData sheetId="255" refreshError="1"/>
      <sheetData sheetId="256" refreshError="1"/>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efreshError="1"/>
      <sheetData sheetId="396" refreshError="1"/>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Users\USUARIO\Downloads\MANTEN"/>
      <sheetName val="INDICMICROEMP"/>
      <sheetName val="INDICE"/>
      <sheetName val="[a  aaInformación][a  aaInforma"/>
      <sheetName val="lisprecios"/>
      <sheetName val="PERSONAL"/>
      <sheetName val="PRESTACIONES SOCIALES"/>
      <sheetName val="Concretos y morteros"/>
      <sheetName val="Datos iniciales "/>
      <sheetName val="Transporte"/>
      <sheetName val="M.O."/>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ITEM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1">
          <cell r="E11">
            <v>38351</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s>
    <sheetDataSet>
      <sheetData sheetId="0"/>
      <sheetData sheetId="1" refreshError="1"/>
      <sheetData sheetId="2"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80</v>
          </cell>
          <cell r="K4">
            <v>80</v>
          </cell>
          <cell r="L4">
            <v>80</v>
          </cell>
          <cell r="M4">
            <v>80</v>
          </cell>
          <cell r="N4">
            <v>80</v>
          </cell>
          <cell r="O4">
            <v>80</v>
          </cell>
          <cell r="P4">
            <v>80</v>
          </cell>
          <cell r="Q4">
            <v>80</v>
          </cell>
          <cell r="R4">
            <v>80</v>
          </cell>
          <cell r="S4">
            <v>80</v>
          </cell>
          <cell r="T4">
            <v>80</v>
          </cell>
          <cell r="U4">
            <v>80</v>
          </cell>
          <cell r="V4">
            <v>80</v>
          </cell>
          <cell r="W4">
            <v>80</v>
          </cell>
          <cell r="X4">
            <v>80</v>
          </cell>
          <cell r="Y4">
            <v>80</v>
          </cell>
          <cell r="Z4">
            <v>80</v>
          </cell>
          <cell r="AA4">
            <v>80</v>
          </cell>
          <cell r="AB4">
            <v>80</v>
          </cell>
          <cell r="AC4">
            <v>80</v>
          </cell>
          <cell r="AD4">
            <v>80</v>
          </cell>
          <cell r="AE4">
            <v>80</v>
          </cell>
          <cell r="AF4">
            <v>80</v>
          </cell>
          <cell r="AG4">
            <v>80</v>
          </cell>
          <cell r="AH4">
            <v>80</v>
          </cell>
          <cell r="AI4">
            <v>80</v>
          </cell>
          <cell r="AJ4">
            <v>80</v>
          </cell>
          <cell r="AK4">
            <v>80</v>
          </cell>
          <cell r="AL4">
            <v>80</v>
          </cell>
          <cell r="AM4">
            <v>80</v>
          </cell>
          <cell r="AN4">
            <v>80</v>
          </cell>
          <cell r="AO4">
            <v>80</v>
          </cell>
          <cell r="AP4">
            <v>80</v>
          </cell>
          <cell r="AQ4">
            <v>80</v>
          </cell>
          <cell r="AR4">
            <v>80</v>
          </cell>
          <cell r="AS4">
            <v>80</v>
          </cell>
          <cell r="AT4">
            <v>80</v>
          </cell>
          <cell r="AU4">
            <v>80</v>
          </cell>
          <cell r="AV4">
            <v>80</v>
          </cell>
          <cell r="AW4">
            <v>80</v>
          </cell>
          <cell r="AX4">
            <v>284168.42105263157</v>
          </cell>
          <cell r="AY4">
            <v>284168.25</v>
          </cell>
          <cell r="AZ4">
            <v>284168.42105263157</v>
          </cell>
          <cell r="BA4">
            <v>284168.42105263157</v>
          </cell>
          <cell r="BB4">
            <v>284168.42105263157</v>
          </cell>
          <cell r="BC4">
            <v>284168.42105263157</v>
          </cell>
          <cell r="BD4">
            <v>284168.42105263157</v>
          </cell>
          <cell r="BE4">
            <v>284168.42105263157</v>
          </cell>
          <cell r="BF4">
            <v>284168.25</v>
          </cell>
          <cell r="BG4">
            <v>284168.42105263157</v>
          </cell>
          <cell r="BH4">
            <v>284168.42105263157</v>
          </cell>
          <cell r="BI4">
            <v>284168.42105263157</v>
          </cell>
          <cell r="BJ4">
            <v>284168.42105263157</v>
          </cell>
          <cell r="BK4">
            <v>284168.42105263157</v>
          </cell>
          <cell r="BL4">
            <v>284168.42105263157</v>
          </cell>
          <cell r="BM4">
            <v>284168.25</v>
          </cell>
          <cell r="BN4">
            <v>284168.42105263157</v>
          </cell>
          <cell r="BO4">
            <v>284168.42105263157</v>
          </cell>
          <cell r="BP4">
            <v>284168.42105263157</v>
          </cell>
          <cell r="BQ4">
            <v>284168.42105263157</v>
          </cell>
          <cell r="BR4">
            <v>284168.42105263157</v>
          </cell>
          <cell r="BS4">
            <v>284168.42105263157</v>
          </cell>
          <cell r="BT4">
            <v>284168.25</v>
          </cell>
          <cell r="BU4">
            <v>284168.25</v>
          </cell>
          <cell r="BV4">
            <v>284168.25</v>
          </cell>
          <cell r="BW4">
            <v>284168.25</v>
          </cell>
          <cell r="BX4">
            <v>284168.25</v>
          </cell>
          <cell r="BY4">
            <v>284168.25</v>
          </cell>
          <cell r="BZ4">
            <v>284168.25</v>
          </cell>
          <cell r="CA4">
            <v>284168.25</v>
          </cell>
          <cell r="CB4">
            <v>284168.25</v>
          </cell>
          <cell r="CC4">
            <v>284168.25</v>
          </cell>
          <cell r="CD4">
            <v>284168.25</v>
          </cell>
          <cell r="CE4">
            <v>284168.25</v>
          </cell>
          <cell r="CF4">
            <v>284168.25</v>
          </cell>
          <cell r="CG4">
            <v>284168.25</v>
          </cell>
          <cell r="CH4">
            <v>284168.25</v>
          </cell>
          <cell r="CI4">
            <v>284168.25</v>
          </cell>
          <cell r="CJ4">
            <v>284168.25</v>
          </cell>
          <cell r="CK4">
            <v>284168.25</v>
          </cell>
        </row>
        <row r="5">
          <cell r="J5">
            <v>284168.25</v>
          </cell>
          <cell r="K5">
            <v>284168.25</v>
          </cell>
          <cell r="L5">
            <v>284168.25</v>
          </cell>
          <cell r="M5">
            <v>284168.25</v>
          </cell>
          <cell r="N5">
            <v>284168.25</v>
          </cell>
          <cell r="O5">
            <v>284168.25</v>
          </cell>
          <cell r="P5">
            <v>284168.25</v>
          </cell>
          <cell r="Q5">
            <v>284168.25</v>
          </cell>
          <cell r="R5">
            <v>284168.25</v>
          </cell>
          <cell r="S5">
            <v>284168.25</v>
          </cell>
          <cell r="T5">
            <v>284168.25</v>
          </cell>
          <cell r="U5">
            <v>284168.25</v>
          </cell>
          <cell r="V5">
            <v>284168.25</v>
          </cell>
          <cell r="W5">
            <v>284168.25</v>
          </cell>
          <cell r="X5">
            <v>284168.25</v>
          </cell>
          <cell r="Y5">
            <v>284168.25</v>
          </cell>
          <cell r="Z5">
            <v>284168.25</v>
          </cell>
          <cell r="AA5">
            <v>284168.25</v>
          </cell>
          <cell r="AB5">
            <v>284168.25</v>
          </cell>
          <cell r="AC5">
            <v>284168.25</v>
          </cell>
          <cell r="AD5">
            <v>284168.25</v>
          </cell>
          <cell r="AE5">
            <v>284168.25</v>
          </cell>
          <cell r="AF5">
            <v>284168.25</v>
          </cell>
          <cell r="AG5">
            <v>284168.25</v>
          </cell>
          <cell r="AH5">
            <v>284168.25</v>
          </cell>
          <cell r="AI5">
            <v>284168.25</v>
          </cell>
          <cell r="AJ5">
            <v>284168.25</v>
          </cell>
          <cell r="AK5">
            <v>284168.25</v>
          </cell>
          <cell r="AL5">
            <v>284168.25</v>
          </cell>
          <cell r="AM5">
            <v>284168.25</v>
          </cell>
          <cell r="AN5">
            <v>284168.25</v>
          </cell>
          <cell r="AO5">
            <v>284168.25</v>
          </cell>
          <cell r="AP5">
            <v>284168.25</v>
          </cell>
          <cell r="AQ5">
            <v>284168.25</v>
          </cell>
          <cell r="AR5">
            <v>284168.25</v>
          </cell>
          <cell r="AS5">
            <v>284168.25</v>
          </cell>
          <cell r="AT5">
            <v>284168.25</v>
          </cell>
          <cell r="AU5">
            <v>284168.25</v>
          </cell>
          <cell r="AV5">
            <v>284168.25</v>
          </cell>
          <cell r="AW5">
            <v>284168.25</v>
          </cell>
          <cell r="AX5">
            <v>10140160</v>
          </cell>
          <cell r="AY5">
            <v>10140160</v>
          </cell>
          <cell r="AZ5">
            <v>10140160</v>
          </cell>
          <cell r="BA5">
            <v>10140160</v>
          </cell>
          <cell r="BB5">
            <v>10140160</v>
          </cell>
          <cell r="BC5">
            <v>10140160</v>
          </cell>
          <cell r="BD5">
            <v>10140160</v>
          </cell>
          <cell r="BE5">
            <v>10140160</v>
          </cell>
          <cell r="BF5">
            <v>10140160</v>
          </cell>
          <cell r="BG5">
            <v>10140160</v>
          </cell>
          <cell r="BH5">
            <v>10140160</v>
          </cell>
          <cell r="BI5">
            <v>10140160</v>
          </cell>
          <cell r="BJ5">
            <v>10140160</v>
          </cell>
          <cell r="BK5">
            <v>10140160</v>
          </cell>
          <cell r="BL5">
            <v>10140160</v>
          </cell>
          <cell r="BM5">
            <v>10140160</v>
          </cell>
          <cell r="BN5">
            <v>10140160</v>
          </cell>
          <cell r="BO5">
            <v>10140160</v>
          </cell>
          <cell r="BP5">
            <v>10140160</v>
          </cell>
          <cell r="BQ5">
            <v>10140160</v>
          </cell>
          <cell r="BR5">
            <v>10140160</v>
          </cell>
          <cell r="BS5">
            <v>10140160</v>
          </cell>
          <cell r="BT5">
            <v>10140160</v>
          </cell>
          <cell r="BU5">
            <v>10140160</v>
          </cell>
          <cell r="BV5">
            <v>10140160</v>
          </cell>
          <cell r="BW5">
            <v>10140160</v>
          </cell>
          <cell r="BX5">
            <v>10140160</v>
          </cell>
          <cell r="BY5">
            <v>10140160</v>
          </cell>
          <cell r="BZ5">
            <v>10140160</v>
          </cell>
          <cell r="CA5">
            <v>10140160</v>
          </cell>
          <cell r="CB5">
            <v>10140160</v>
          </cell>
          <cell r="CC5">
            <v>10140160</v>
          </cell>
          <cell r="CD5">
            <v>10140160</v>
          </cell>
          <cell r="CE5">
            <v>10140160</v>
          </cell>
          <cell r="CF5">
            <v>10140160</v>
          </cell>
          <cell r="CG5">
            <v>10140160</v>
          </cell>
          <cell r="CH5">
            <v>10140160</v>
          </cell>
          <cell r="CI5">
            <v>10140160</v>
          </cell>
          <cell r="CJ5">
            <v>10140160</v>
          </cell>
          <cell r="CK5">
            <v>10140160</v>
          </cell>
        </row>
        <row r="6">
          <cell r="J6">
            <v>10140160</v>
          </cell>
          <cell r="K6">
            <v>10140160</v>
          </cell>
          <cell r="L6">
            <v>10140160</v>
          </cell>
          <cell r="M6">
            <v>10140160</v>
          </cell>
          <cell r="N6">
            <v>10140160</v>
          </cell>
          <cell r="O6">
            <v>10140160</v>
          </cell>
          <cell r="P6">
            <v>10140160</v>
          </cell>
          <cell r="Q6">
            <v>10140160</v>
          </cell>
          <cell r="R6">
            <v>10140160</v>
          </cell>
          <cell r="S6">
            <v>10140160</v>
          </cell>
          <cell r="T6">
            <v>10140160</v>
          </cell>
          <cell r="U6">
            <v>10140160</v>
          </cell>
          <cell r="V6">
            <v>10140160</v>
          </cell>
          <cell r="W6">
            <v>10140160</v>
          </cell>
          <cell r="X6">
            <v>10140160</v>
          </cell>
          <cell r="Y6">
            <v>10140160</v>
          </cell>
          <cell r="Z6">
            <v>10140160</v>
          </cell>
          <cell r="AA6">
            <v>10140160</v>
          </cell>
          <cell r="AB6">
            <v>10140160</v>
          </cell>
          <cell r="AC6">
            <v>10140160</v>
          </cell>
          <cell r="AD6">
            <v>10140160</v>
          </cell>
          <cell r="AE6">
            <v>10140160</v>
          </cell>
          <cell r="AF6">
            <v>10140160</v>
          </cell>
          <cell r="AG6">
            <v>10140160</v>
          </cell>
          <cell r="AH6">
            <v>10140160</v>
          </cell>
          <cell r="AI6">
            <v>10140160</v>
          </cell>
          <cell r="AJ6">
            <v>10140160</v>
          </cell>
          <cell r="AK6">
            <v>10140160</v>
          </cell>
          <cell r="AL6">
            <v>10140160</v>
          </cell>
          <cell r="AM6">
            <v>10140160</v>
          </cell>
          <cell r="AN6">
            <v>10140160</v>
          </cell>
          <cell r="AO6">
            <v>10140160</v>
          </cell>
          <cell r="AP6">
            <v>10140160</v>
          </cell>
          <cell r="AQ6">
            <v>10140160</v>
          </cell>
          <cell r="AR6">
            <v>10140160</v>
          </cell>
          <cell r="AS6">
            <v>10140160</v>
          </cell>
          <cell r="AT6">
            <v>10140160</v>
          </cell>
          <cell r="AU6">
            <v>10140160</v>
          </cell>
          <cell r="AV6">
            <v>10140160</v>
          </cell>
          <cell r="AW6">
            <v>10140160</v>
          </cell>
          <cell r="AX6">
            <v>10140160</v>
          </cell>
          <cell r="AY6">
            <v>10140160</v>
          </cell>
          <cell r="AZ6">
            <v>10140160</v>
          </cell>
          <cell r="BA6">
            <v>10140160</v>
          </cell>
          <cell r="BB6">
            <v>10140160</v>
          </cell>
          <cell r="BC6">
            <v>10140160</v>
          </cell>
          <cell r="BD6">
            <v>10140160</v>
          </cell>
          <cell r="BE6">
            <v>10140160</v>
          </cell>
          <cell r="BF6">
            <v>10140160</v>
          </cell>
          <cell r="BG6">
            <v>10140160</v>
          </cell>
          <cell r="BH6">
            <v>10140160</v>
          </cell>
          <cell r="BI6">
            <v>10140160</v>
          </cell>
          <cell r="BJ6">
            <v>10140160</v>
          </cell>
          <cell r="BK6">
            <v>10140160</v>
          </cell>
          <cell r="BL6">
            <v>10140160</v>
          </cell>
          <cell r="BM6">
            <v>10140160</v>
          </cell>
          <cell r="BN6">
            <v>10140160</v>
          </cell>
          <cell r="BO6">
            <v>10140160</v>
          </cell>
          <cell r="BP6">
            <v>10140160</v>
          </cell>
          <cell r="BQ6">
            <v>10140160</v>
          </cell>
          <cell r="BR6">
            <v>10140160</v>
          </cell>
          <cell r="BS6">
            <v>10140160</v>
          </cell>
          <cell r="BT6">
            <v>10140160</v>
          </cell>
          <cell r="BU6">
            <v>10140160</v>
          </cell>
          <cell r="BV6">
            <v>10140160</v>
          </cell>
          <cell r="BW6">
            <v>10140160</v>
          </cell>
          <cell r="BX6">
            <v>10140160</v>
          </cell>
          <cell r="BY6">
            <v>10140160</v>
          </cell>
          <cell r="BZ6">
            <v>10140160</v>
          </cell>
          <cell r="CA6">
            <v>10140160</v>
          </cell>
          <cell r="CB6">
            <v>10140160</v>
          </cell>
          <cell r="CC6">
            <v>10140160</v>
          </cell>
          <cell r="CD6">
            <v>10140160</v>
          </cell>
          <cell r="CE6">
            <v>10140160</v>
          </cell>
          <cell r="CF6">
            <v>10140160</v>
          </cell>
          <cell r="CG6">
            <v>10140160</v>
          </cell>
          <cell r="CH6">
            <v>10140160</v>
          </cell>
          <cell r="CI6">
            <v>10140160</v>
          </cell>
          <cell r="CJ6">
            <v>10140160</v>
          </cell>
          <cell r="CK6">
            <v>261500</v>
          </cell>
        </row>
        <row r="7">
          <cell r="J7">
            <v>261500</v>
          </cell>
          <cell r="K7">
            <v>261500</v>
          </cell>
          <cell r="L7">
            <v>261500</v>
          </cell>
          <cell r="M7">
            <v>261500</v>
          </cell>
          <cell r="N7">
            <v>261500</v>
          </cell>
          <cell r="O7">
            <v>261500</v>
          </cell>
          <cell r="P7">
            <v>261500</v>
          </cell>
          <cell r="Q7">
            <v>261500</v>
          </cell>
          <cell r="R7">
            <v>261500</v>
          </cell>
          <cell r="S7">
            <v>261500</v>
          </cell>
          <cell r="T7">
            <v>261500</v>
          </cell>
          <cell r="U7">
            <v>261500</v>
          </cell>
          <cell r="V7">
            <v>261500</v>
          </cell>
          <cell r="W7">
            <v>261500</v>
          </cell>
          <cell r="X7">
            <v>261500</v>
          </cell>
          <cell r="Y7">
            <v>261500</v>
          </cell>
          <cell r="Z7">
            <v>261500</v>
          </cell>
          <cell r="AA7">
            <v>261500</v>
          </cell>
          <cell r="AB7">
            <v>261500</v>
          </cell>
          <cell r="AC7">
            <v>261500</v>
          </cell>
          <cell r="AD7">
            <v>261500</v>
          </cell>
          <cell r="AE7">
            <v>261500</v>
          </cell>
          <cell r="AF7">
            <v>261500</v>
          </cell>
          <cell r="AG7">
            <v>261500</v>
          </cell>
          <cell r="AH7">
            <v>261500</v>
          </cell>
          <cell r="AI7">
            <v>261500</v>
          </cell>
          <cell r="AJ7">
            <v>261500</v>
          </cell>
          <cell r="AK7">
            <v>261500</v>
          </cell>
          <cell r="AL7">
            <v>261500</v>
          </cell>
          <cell r="AM7">
            <v>261500</v>
          </cell>
          <cell r="AN7">
            <v>261500</v>
          </cell>
          <cell r="AO7">
            <v>261500</v>
          </cell>
          <cell r="AP7">
            <v>261500</v>
          </cell>
          <cell r="AQ7">
            <v>261500</v>
          </cell>
          <cell r="AR7">
            <v>261500</v>
          </cell>
          <cell r="AS7">
            <v>261500</v>
          </cell>
          <cell r="AT7">
            <v>261500</v>
          </cell>
          <cell r="AU7">
            <v>261500</v>
          </cell>
          <cell r="AV7">
            <v>261500</v>
          </cell>
          <cell r="AW7">
            <v>261500</v>
          </cell>
          <cell r="AX7">
            <v>261500</v>
          </cell>
          <cell r="AY7">
            <v>261500</v>
          </cell>
          <cell r="AZ7">
            <v>261500</v>
          </cell>
          <cell r="BA7">
            <v>8463000</v>
          </cell>
          <cell r="BB7">
            <v>8463000</v>
          </cell>
          <cell r="BC7">
            <v>8463000</v>
          </cell>
          <cell r="BD7">
            <v>8463000</v>
          </cell>
          <cell r="BE7">
            <v>8463000</v>
          </cell>
          <cell r="BF7">
            <v>8463000</v>
          </cell>
          <cell r="BG7">
            <v>8463000</v>
          </cell>
          <cell r="BH7">
            <v>8463000</v>
          </cell>
          <cell r="BI7">
            <v>8463000</v>
          </cell>
          <cell r="BJ7">
            <v>8463000</v>
          </cell>
          <cell r="BK7">
            <v>8463000</v>
          </cell>
          <cell r="BL7">
            <v>8463000</v>
          </cell>
          <cell r="BM7">
            <v>8463000</v>
          </cell>
          <cell r="BN7">
            <v>8463000</v>
          </cell>
          <cell r="BO7">
            <v>8463000</v>
          </cell>
          <cell r="BP7">
            <v>8463000</v>
          </cell>
          <cell r="BQ7">
            <v>8463000</v>
          </cell>
          <cell r="BR7">
            <v>8463000</v>
          </cell>
          <cell r="BS7">
            <v>8463000</v>
          </cell>
          <cell r="BT7">
            <v>8463000</v>
          </cell>
          <cell r="BU7">
            <v>8463000</v>
          </cell>
          <cell r="BV7">
            <v>8463000</v>
          </cell>
          <cell r="BW7">
            <v>8463000</v>
          </cell>
          <cell r="BX7">
            <v>8463000</v>
          </cell>
          <cell r="BY7">
            <v>8463000</v>
          </cell>
          <cell r="BZ7">
            <v>8463000</v>
          </cell>
          <cell r="CA7">
            <v>8463000</v>
          </cell>
          <cell r="CB7">
            <v>8463000</v>
          </cell>
          <cell r="CC7">
            <v>8463000</v>
          </cell>
          <cell r="CD7">
            <v>8463000</v>
          </cell>
          <cell r="CE7">
            <v>8463000</v>
          </cell>
          <cell r="CF7">
            <v>8463000</v>
          </cell>
          <cell r="CG7">
            <v>8463000</v>
          </cell>
          <cell r="CH7">
            <v>8463000</v>
          </cell>
          <cell r="CI7">
            <v>8463000</v>
          </cell>
          <cell r="CJ7">
            <v>8463000</v>
          </cell>
          <cell r="CK7">
            <v>8463000</v>
          </cell>
        </row>
        <row r="8">
          <cell r="J8">
            <v>8463000</v>
          </cell>
          <cell r="K8">
            <v>8463000</v>
          </cell>
          <cell r="L8">
            <v>8463000</v>
          </cell>
          <cell r="M8">
            <v>8463000</v>
          </cell>
          <cell r="N8">
            <v>8463000</v>
          </cell>
          <cell r="O8">
            <v>8463000</v>
          </cell>
          <cell r="P8">
            <v>8463000</v>
          </cell>
          <cell r="Q8">
            <v>8463000</v>
          </cell>
          <cell r="R8">
            <v>8463000</v>
          </cell>
          <cell r="S8">
            <v>8463000</v>
          </cell>
          <cell r="T8">
            <v>8463000</v>
          </cell>
          <cell r="U8">
            <v>8463000</v>
          </cell>
          <cell r="V8">
            <v>8463000</v>
          </cell>
          <cell r="W8">
            <v>8463000</v>
          </cell>
          <cell r="X8">
            <v>8463000</v>
          </cell>
          <cell r="Y8">
            <v>8463000</v>
          </cell>
          <cell r="Z8">
            <v>8463000</v>
          </cell>
          <cell r="AA8">
            <v>8463000</v>
          </cell>
          <cell r="AB8">
            <v>8463000</v>
          </cell>
          <cell r="AC8">
            <v>8463000</v>
          </cell>
          <cell r="AD8">
            <v>8463000</v>
          </cell>
          <cell r="AE8">
            <v>8463000</v>
          </cell>
          <cell r="AF8">
            <v>8463000</v>
          </cell>
          <cell r="AG8">
            <v>8463000</v>
          </cell>
          <cell r="AH8">
            <v>8463000</v>
          </cell>
          <cell r="AI8">
            <v>8463000</v>
          </cell>
          <cell r="AJ8">
            <v>8463000</v>
          </cell>
          <cell r="AK8">
            <v>8463000</v>
          </cell>
          <cell r="AL8">
            <v>8463000</v>
          </cell>
          <cell r="AM8">
            <v>8463000</v>
          </cell>
          <cell r="AN8">
            <v>8463000</v>
          </cell>
          <cell r="AO8">
            <v>8463000</v>
          </cell>
          <cell r="AP8">
            <v>8463000</v>
          </cell>
          <cell r="AQ8">
            <v>8463000</v>
          </cell>
          <cell r="AR8">
            <v>8463000</v>
          </cell>
          <cell r="AS8">
            <v>8463000</v>
          </cell>
          <cell r="AT8">
            <v>8463000</v>
          </cell>
          <cell r="AU8">
            <v>8463000</v>
          </cell>
          <cell r="AV8">
            <v>8463000</v>
          </cell>
          <cell r="AW8">
            <v>8463000</v>
          </cell>
          <cell r="AX8">
            <v>8463000</v>
          </cell>
          <cell r="AY8">
            <v>8463000</v>
          </cell>
          <cell r="AZ8">
            <v>8463000</v>
          </cell>
          <cell r="BA8">
            <v>8463000</v>
          </cell>
          <cell r="BB8">
            <v>8463000</v>
          </cell>
          <cell r="BC8">
            <v>8463000</v>
          </cell>
          <cell r="BD8">
            <v>8463000</v>
          </cell>
          <cell r="BE8">
            <v>8463000</v>
          </cell>
          <cell r="BF8">
            <v>8463000</v>
          </cell>
          <cell r="BG8">
            <v>8463000</v>
          </cell>
          <cell r="BH8">
            <v>8463000</v>
          </cell>
          <cell r="BI8">
            <v>582080</v>
          </cell>
          <cell r="BJ8">
            <v>582080</v>
          </cell>
          <cell r="BK8">
            <v>582080</v>
          </cell>
          <cell r="BL8">
            <v>582080</v>
          </cell>
          <cell r="BM8">
            <v>582080</v>
          </cell>
          <cell r="BN8">
            <v>582080</v>
          </cell>
          <cell r="BO8">
            <v>582080</v>
          </cell>
          <cell r="BP8">
            <v>582080</v>
          </cell>
          <cell r="BQ8">
            <v>582080</v>
          </cell>
          <cell r="BR8">
            <v>582080</v>
          </cell>
          <cell r="BS8">
            <v>582080</v>
          </cell>
          <cell r="BT8">
            <v>582080</v>
          </cell>
          <cell r="BU8">
            <v>582080</v>
          </cell>
          <cell r="BV8">
            <v>582080</v>
          </cell>
          <cell r="BW8">
            <v>582080</v>
          </cell>
          <cell r="BX8">
            <v>582080</v>
          </cell>
          <cell r="BY8">
            <v>582080</v>
          </cell>
          <cell r="BZ8">
            <v>582080</v>
          </cell>
          <cell r="CA8">
            <v>582080</v>
          </cell>
          <cell r="CB8">
            <v>582080</v>
          </cell>
          <cell r="CC8">
            <v>582080</v>
          </cell>
          <cell r="CD8">
            <v>582080</v>
          </cell>
          <cell r="CE8">
            <v>582080</v>
          </cell>
          <cell r="CF8">
            <v>582080</v>
          </cell>
          <cell r="CG8">
            <v>582080</v>
          </cell>
          <cell r="CH8">
            <v>582080</v>
          </cell>
          <cell r="CI8">
            <v>582080</v>
          </cell>
          <cell r="CJ8">
            <v>582080</v>
          </cell>
          <cell r="CK8">
            <v>582080</v>
          </cell>
        </row>
        <row r="9">
          <cell r="J9">
            <v>582080</v>
          </cell>
          <cell r="K9">
            <v>582080</v>
          </cell>
          <cell r="L9">
            <v>582080</v>
          </cell>
          <cell r="M9">
            <v>582080</v>
          </cell>
          <cell r="N9">
            <v>582080</v>
          </cell>
          <cell r="O9">
            <v>582080</v>
          </cell>
          <cell r="P9">
            <v>582080</v>
          </cell>
          <cell r="Q9">
            <v>582080</v>
          </cell>
          <cell r="R9">
            <v>582080</v>
          </cell>
          <cell r="S9">
            <v>582080</v>
          </cell>
          <cell r="T9">
            <v>582080</v>
          </cell>
          <cell r="U9">
            <v>582080</v>
          </cell>
          <cell r="V9">
            <v>582080</v>
          </cell>
          <cell r="W9">
            <v>582080</v>
          </cell>
          <cell r="X9">
            <v>582080</v>
          </cell>
          <cell r="Y9">
            <v>582080</v>
          </cell>
          <cell r="Z9">
            <v>582080</v>
          </cell>
          <cell r="AA9">
            <v>582080</v>
          </cell>
          <cell r="AB9">
            <v>582080</v>
          </cell>
          <cell r="AC9">
            <v>582080</v>
          </cell>
          <cell r="AD9">
            <v>582080</v>
          </cell>
          <cell r="AE9">
            <v>582080</v>
          </cell>
          <cell r="AF9">
            <v>582080</v>
          </cell>
          <cell r="AG9">
            <v>582080</v>
          </cell>
          <cell r="AH9">
            <v>582080</v>
          </cell>
          <cell r="AI9">
            <v>582080</v>
          </cell>
          <cell r="AJ9">
            <v>582080</v>
          </cell>
          <cell r="AK9">
            <v>582080</v>
          </cell>
          <cell r="AL9">
            <v>582080</v>
          </cell>
          <cell r="AM9">
            <v>582080</v>
          </cell>
          <cell r="AN9">
            <v>582080</v>
          </cell>
          <cell r="AO9">
            <v>582080</v>
          </cell>
          <cell r="AP9">
            <v>582080</v>
          </cell>
          <cell r="AQ9">
            <v>582080</v>
          </cell>
          <cell r="AR9">
            <v>582080</v>
          </cell>
          <cell r="AS9">
            <v>582080</v>
          </cell>
          <cell r="AT9">
            <v>582080</v>
          </cell>
          <cell r="AU9">
            <v>582080</v>
          </cell>
          <cell r="AV9">
            <v>582080</v>
          </cell>
          <cell r="AW9">
            <v>582080</v>
          </cell>
          <cell r="AX9">
            <v>582080</v>
          </cell>
          <cell r="AY9">
            <v>582080</v>
          </cell>
          <cell r="AZ9">
            <v>582080</v>
          </cell>
          <cell r="BA9">
            <v>582080</v>
          </cell>
          <cell r="BB9">
            <v>582080</v>
          </cell>
          <cell r="BC9">
            <v>582080</v>
          </cell>
          <cell r="BD9">
            <v>582080</v>
          </cell>
          <cell r="BE9">
            <v>582080</v>
          </cell>
          <cell r="BF9">
            <v>582080</v>
          </cell>
          <cell r="BG9">
            <v>4210560</v>
          </cell>
          <cell r="BH9">
            <v>4210560</v>
          </cell>
          <cell r="BI9">
            <v>4210560</v>
          </cell>
          <cell r="BJ9">
            <v>4210560</v>
          </cell>
          <cell r="BK9">
            <v>4210560</v>
          </cell>
          <cell r="BL9">
            <v>4210560</v>
          </cell>
          <cell r="BM9">
            <v>4210560</v>
          </cell>
          <cell r="BN9">
            <v>4210560</v>
          </cell>
          <cell r="BO9">
            <v>4210560</v>
          </cell>
          <cell r="BP9">
            <v>4210560</v>
          </cell>
          <cell r="BQ9">
            <v>4210560</v>
          </cell>
          <cell r="BR9">
            <v>4210560</v>
          </cell>
          <cell r="BS9">
            <v>4210560</v>
          </cell>
          <cell r="BT9">
            <v>4210560</v>
          </cell>
          <cell r="BU9">
            <v>4210560</v>
          </cell>
          <cell r="BV9">
            <v>4210560</v>
          </cell>
          <cell r="BW9">
            <v>4210560</v>
          </cell>
          <cell r="BX9">
            <v>4210560</v>
          </cell>
          <cell r="BY9">
            <v>4210560</v>
          </cell>
          <cell r="BZ9">
            <v>4210560</v>
          </cell>
          <cell r="CA9">
            <v>4210560</v>
          </cell>
          <cell r="CB9">
            <v>4210560</v>
          </cell>
          <cell r="CC9">
            <v>4210560</v>
          </cell>
          <cell r="CD9">
            <v>4210560</v>
          </cell>
          <cell r="CE9">
            <v>4210560</v>
          </cell>
          <cell r="CF9">
            <v>4210560</v>
          </cell>
          <cell r="CG9">
            <v>4210560</v>
          </cell>
          <cell r="CH9">
            <v>4210560</v>
          </cell>
          <cell r="CI9">
            <v>4210560</v>
          </cell>
          <cell r="CJ9">
            <v>4210560</v>
          </cell>
          <cell r="CK9">
            <v>4210560</v>
          </cell>
        </row>
        <row r="10">
          <cell r="J10">
            <v>4210560</v>
          </cell>
          <cell r="K10">
            <v>4210560</v>
          </cell>
          <cell r="L10">
            <v>4210560</v>
          </cell>
          <cell r="M10">
            <v>4210560</v>
          </cell>
          <cell r="N10">
            <v>4210560</v>
          </cell>
          <cell r="O10">
            <v>4210560</v>
          </cell>
          <cell r="P10">
            <v>4210560</v>
          </cell>
          <cell r="Q10">
            <v>4210560</v>
          </cell>
          <cell r="R10">
            <v>4210560</v>
          </cell>
          <cell r="S10">
            <v>4210560</v>
          </cell>
          <cell r="T10">
            <v>4210560</v>
          </cell>
          <cell r="U10">
            <v>4210560</v>
          </cell>
          <cell r="V10">
            <v>4210560</v>
          </cell>
          <cell r="W10">
            <v>4210560</v>
          </cell>
          <cell r="X10">
            <v>4210560</v>
          </cell>
          <cell r="Y10">
            <v>4210560</v>
          </cell>
          <cell r="Z10">
            <v>4210560</v>
          </cell>
          <cell r="AA10">
            <v>4210560</v>
          </cell>
          <cell r="AB10">
            <v>4210560</v>
          </cell>
          <cell r="AC10">
            <v>4210560</v>
          </cell>
          <cell r="AD10">
            <v>4210560</v>
          </cell>
          <cell r="AE10">
            <v>4210560</v>
          </cell>
          <cell r="AF10">
            <v>4210560</v>
          </cell>
          <cell r="AG10">
            <v>4210560</v>
          </cell>
          <cell r="AH10">
            <v>4210560</v>
          </cell>
          <cell r="AI10">
            <v>4210560</v>
          </cell>
          <cell r="AJ10">
            <v>4210560</v>
          </cell>
          <cell r="AK10">
            <v>4210560</v>
          </cell>
          <cell r="AL10">
            <v>4210560</v>
          </cell>
          <cell r="AM10">
            <v>4210560</v>
          </cell>
          <cell r="AN10">
            <v>4210560</v>
          </cell>
          <cell r="AO10">
            <v>4210560</v>
          </cell>
          <cell r="AP10">
            <v>4210560</v>
          </cell>
          <cell r="AQ10">
            <v>4210560</v>
          </cell>
          <cell r="AR10">
            <v>4210560</v>
          </cell>
          <cell r="AS10">
            <v>4210560</v>
          </cell>
          <cell r="AT10">
            <v>4210560</v>
          </cell>
          <cell r="AU10">
            <v>4210560</v>
          </cell>
          <cell r="AV10">
            <v>4210560</v>
          </cell>
          <cell r="AW10">
            <v>4210560</v>
          </cell>
          <cell r="AX10">
            <v>4210560</v>
          </cell>
          <cell r="AY10">
            <v>4210560</v>
          </cell>
          <cell r="AZ10">
            <v>4210560</v>
          </cell>
          <cell r="BA10">
            <v>4210560</v>
          </cell>
          <cell r="BB10">
            <v>4210560</v>
          </cell>
          <cell r="BC10">
            <v>4210560</v>
          </cell>
          <cell r="BD10">
            <v>4210560</v>
          </cell>
          <cell r="BE10">
            <v>4210560</v>
          </cell>
          <cell r="BF10">
            <v>4210560</v>
          </cell>
          <cell r="BG10">
            <v>6868680</v>
          </cell>
          <cell r="BH10">
            <v>6868680</v>
          </cell>
          <cell r="BI10">
            <v>6868680</v>
          </cell>
          <cell r="BJ10">
            <v>6868680</v>
          </cell>
          <cell r="BK10">
            <v>6868680</v>
          </cell>
          <cell r="BL10">
            <v>6868680</v>
          </cell>
          <cell r="BM10">
            <v>6868680</v>
          </cell>
          <cell r="BN10">
            <v>6868680</v>
          </cell>
          <cell r="BO10">
            <v>6868680</v>
          </cell>
          <cell r="BP10">
            <v>6868680</v>
          </cell>
          <cell r="BQ10">
            <v>6868680</v>
          </cell>
          <cell r="BR10">
            <v>6868680</v>
          </cell>
          <cell r="BS10">
            <v>6868680</v>
          </cell>
          <cell r="BT10">
            <v>6868680</v>
          </cell>
          <cell r="BU10">
            <v>6868680</v>
          </cell>
          <cell r="BV10">
            <v>6868680</v>
          </cell>
          <cell r="BW10">
            <v>6868680</v>
          </cell>
          <cell r="BX10">
            <v>6868680</v>
          </cell>
          <cell r="BY10">
            <v>6868680</v>
          </cell>
          <cell r="BZ10">
            <v>6868680</v>
          </cell>
          <cell r="CA10">
            <v>6868680</v>
          </cell>
          <cell r="CB10">
            <v>6868680</v>
          </cell>
          <cell r="CC10">
            <v>6868680</v>
          </cell>
          <cell r="CD10">
            <v>6868680</v>
          </cell>
          <cell r="CE10">
            <v>6868680</v>
          </cell>
          <cell r="CF10">
            <v>6868680</v>
          </cell>
          <cell r="CG10">
            <v>6868680</v>
          </cell>
          <cell r="CH10">
            <v>6868680</v>
          </cell>
          <cell r="CI10">
            <v>6868680</v>
          </cell>
          <cell r="CJ10">
            <v>6868680</v>
          </cell>
          <cell r="CK10">
            <v>6868680</v>
          </cell>
        </row>
        <row r="11">
          <cell r="J11">
            <v>6868680</v>
          </cell>
          <cell r="K11">
            <v>6868680</v>
          </cell>
          <cell r="L11">
            <v>6868680</v>
          </cell>
          <cell r="M11">
            <v>6868680</v>
          </cell>
          <cell r="N11">
            <v>6868680</v>
          </cell>
          <cell r="O11">
            <v>6868680</v>
          </cell>
          <cell r="P11">
            <v>6868680</v>
          </cell>
          <cell r="Q11">
            <v>6868680</v>
          </cell>
          <cell r="R11">
            <v>6868680</v>
          </cell>
          <cell r="S11">
            <v>6868680</v>
          </cell>
          <cell r="T11">
            <v>6868680</v>
          </cell>
          <cell r="U11">
            <v>6868680</v>
          </cell>
          <cell r="V11">
            <v>6868680</v>
          </cell>
          <cell r="W11">
            <v>6868680</v>
          </cell>
          <cell r="X11">
            <v>6868680</v>
          </cell>
          <cell r="Y11">
            <v>6868680</v>
          </cell>
          <cell r="Z11">
            <v>6868680</v>
          </cell>
          <cell r="AA11">
            <v>6868680</v>
          </cell>
          <cell r="AB11">
            <v>6868680</v>
          </cell>
          <cell r="AC11">
            <v>6868680</v>
          </cell>
          <cell r="AD11">
            <v>6868680</v>
          </cell>
          <cell r="AE11">
            <v>475046</v>
          </cell>
          <cell r="AF11">
            <v>475046</v>
          </cell>
          <cell r="AG11">
            <v>475046</v>
          </cell>
          <cell r="AH11">
            <v>475046</v>
          </cell>
          <cell r="AI11">
            <v>475046</v>
          </cell>
          <cell r="AJ11">
            <v>475046</v>
          </cell>
          <cell r="AK11">
            <v>475046</v>
          </cell>
          <cell r="AL11">
            <v>475046</v>
          </cell>
          <cell r="AM11">
            <v>475046</v>
          </cell>
          <cell r="AN11">
            <v>475046</v>
          </cell>
          <cell r="AO11">
            <v>475046</v>
          </cell>
          <cell r="AP11">
            <v>475046</v>
          </cell>
          <cell r="AQ11">
            <v>475046</v>
          </cell>
          <cell r="AR11">
            <v>475046</v>
          </cell>
          <cell r="AS11">
            <v>475046</v>
          </cell>
          <cell r="AT11">
            <v>475046</v>
          </cell>
          <cell r="AU11">
            <v>475046</v>
          </cell>
          <cell r="AV11">
            <v>475046</v>
          </cell>
          <cell r="AW11">
            <v>475046</v>
          </cell>
          <cell r="AX11">
            <v>475046</v>
          </cell>
          <cell r="AY11">
            <v>475046</v>
          </cell>
          <cell r="AZ11">
            <v>475046</v>
          </cell>
          <cell r="BA11">
            <v>475046</v>
          </cell>
          <cell r="BB11">
            <v>475046</v>
          </cell>
          <cell r="BC11">
            <v>475046</v>
          </cell>
          <cell r="BD11">
            <v>475046</v>
          </cell>
          <cell r="BE11">
            <v>475046</v>
          </cell>
          <cell r="BF11">
            <v>475046</v>
          </cell>
          <cell r="BG11">
            <v>475046</v>
          </cell>
          <cell r="BH11">
            <v>475046</v>
          </cell>
          <cell r="BI11">
            <v>475046</v>
          </cell>
          <cell r="BJ11">
            <v>475046</v>
          </cell>
          <cell r="BK11">
            <v>475046</v>
          </cell>
          <cell r="BL11">
            <v>475046</v>
          </cell>
          <cell r="BM11">
            <v>475046</v>
          </cell>
          <cell r="BN11">
            <v>475046</v>
          </cell>
          <cell r="BO11">
            <v>475046</v>
          </cell>
          <cell r="BP11">
            <v>475046</v>
          </cell>
          <cell r="BQ11">
            <v>475046</v>
          </cell>
          <cell r="BR11">
            <v>475046</v>
          </cell>
          <cell r="BS11">
            <v>475046</v>
          </cell>
          <cell r="BT11">
            <v>475046</v>
          </cell>
          <cell r="BU11">
            <v>475046</v>
          </cell>
          <cell r="BV11">
            <v>475046</v>
          </cell>
          <cell r="BW11">
            <v>475046</v>
          </cell>
          <cell r="BX11">
            <v>475046</v>
          </cell>
          <cell r="BY11">
            <v>475046</v>
          </cell>
          <cell r="BZ11">
            <v>475046</v>
          </cell>
          <cell r="CA11">
            <v>475046</v>
          </cell>
          <cell r="CB11">
            <v>475046</v>
          </cell>
          <cell r="CC11">
            <v>475046</v>
          </cell>
          <cell r="CD11">
            <v>475046</v>
          </cell>
          <cell r="CE11">
            <v>475046</v>
          </cell>
          <cell r="CF11">
            <v>475046</v>
          </cell>
          <cell r="CG11">
            <v>475046</v>
          </cell>
          <cell r="CH11">
            <v>475046</v>
          </cell>
          <cell r="CI11">
            <v>475046</v>
          </cell>
          <cell r="CJ11">
            <v>475046</v>
          </cell>
          <cell r="CK11">
            <v>475046</v>
          </cell>
        </row>
        <row r="12">
          <cell r="J12">
            <v>475046</v>
          </cell>
          <cell r="K12">
            <v>475046</v>
          </cell>
          <cell r="L12">
            <v>475046</v>
          </cell>
          <cell r="M12">
            <v>475046</v>
          </cell>
          <cell r="N12">
            <v>475046</v>
          </cell>
          <cell r="O12">
            <v>475046</v>
          </cell>
          <cell r="P12">
            <v>475046</v>
          </cell>
          <cell r="Q12">
            <v>475046</v>
          </cell>
          <cell r="R12">
            <v>475046</v>
          </cell>
          <cell r="S12">
            <v>475046</v>
          </cell>
          <cell r="T12">
            <v>475046</v>
          </cell>
          <cell r="U12">
            <v>475046</v>
          </cell>
          <cell r="V12">
            <v>475046</v>
          </cell>
          <cell r="W12">
            <v>475046</v>
          </cell>
          <cell r="X12">
            <v>475046</v>
          </cell>
          <cell r="Y12">
            <v>475046</v>
          </cell>
          <cell r="Z12">
            <v>475046</v>
          </cell>
          <cell r="AA12">
            <v>475046</v>
          </cell>
          <cell r="AB12">
            <v>475046</v>
          </cell>
          <cell r="AC12">
            <v>475046</v>
          </cell>
          <cell r="AD12">
            <v>475046</v>
          </cell>
          <cell r="AE12">
            <v>475046</v>
          </cell>
          <cell r="AF12">
            <v>475046</v>
          </cell>
          <cell r="AG12">
            <v>475046</v>
          </cell>
          <cell r="AH12">
            <v>475046</v>
          </cell>
          <cell r="AI12">
            <v>475046</v>
          </cell>
          <cell r="AJ12">
            <v>475046</v>
          </cell>
          <cell r="AK12">
            <v>475046</v>
          </cell>
          <cell r="AL12">
            <v>475046</v>
          </cell>
          <cell r="AM12">
            <v>475046</v>
          </cell>
          <cell r="AN12">
            <v>475046</v>
          </cell>
          <cell r="AO12">
            <v>475046</v>
          </cell>
          <cell r="AP12">
            <v>475046</v>
          </cell>
          <cell r="AQ12">
            <v>475046</v>
          </cell>
          <cell r="AR12">
            <v>475046</v>
          </cell>
          <cell r="AS12">
            <v>475046</v>
          </cell>
          <cell r="AT12">
            <v>475046</v>
          </cell>
          <cell r="AU12">
            <v>475046</v>
          </cell>
          <cell r="AV12">
            <v>475046</v>
          </cell>
          <cell r="AW12">
            <v>475046</v>
          </cell>
          <cell r="AX12">
            <v>475046</v>
          </cell>
          <cell r="AY12">
            <v>475046</v>
          </cell>
          <cell r="AZ12">
            <v>475046</v>
          </cell>
          <cell r="BA12">
            <v>475046</v>
          </cell>
          <cell r="BB12">
            <v>475046</v>
          </cell>
          <cell r="BC12">
            <v>475046</v>
          </cell>
          <cell r="BD12">
            <v>475046</v>
          </cell>
          <cell r="BE12">
            <v>475046</v>
          </cell>
          <cell r="BF12">
            <v>475046</v>
          </cell>
          <cell r="BG12">
            <v>475046</v>
          </cell>
          <cell r="BH12">
            <v>475046</v>
          </cell>
          <cell r="BI12">
            <v>475046</v>
          </cell>
          <cell r="BJ12">
            <v>475046</v>
          </cell>
          <cell r="BK12">
            <v>475046</v>
          </cell>
          <cell r="BL12">
            <v>475046</v>
          </cell>
          <cell r="BM12">
            <v>475046</v>
          </cell>
          <cell r="BN12">
            <v>475046</v>
          </cell>
          <cell r="BO12">
            <v>475046</v>
          </cell>
          <cell r="BP12">
            <v>475046</v>
          </cell>
          <cell r="BQ12">
            <v>475046</v>
          </cell>
          <cell r="BR12">
            <v>475046</v>
          </cell>
          <cell r="BS12">
            <v>475046</v>
          </cell>
          <cell r="BT12">
            <v>475046</v>
          </cell>
          <cell r="BU12">
            <v>475046</v>
          </cell>
          <cell r="BV12">
            <v>475046</v>
          </cell>
          <cell r="BW12">
            <v>475046</v>
          </cell>
          <cell r="BX12">
            <v>475046</v>
          </cell>
          <cell r="BY12">
            <v>475046</v>
          </cell>
          <cell r="BZ12">
            <v>475046</v>
          </cell>
          <cell r="CA12">
            <v>475046</v>
          </cell>
          <cell r="CB12">
            <v>475046</v>
          </cell>
          <cell r="CC12">
            <v>475046</v>
          </cell>
          <cell r="CD12">
            <v>475046</v>
          </cell>
          <cell r="CE12">
            <v>475046</v>
          </cell>
          <cell r="CF12">
            <v>475046</v>
          </cell>
          <cell r="CG12">
            <v>475046</v>
          </cell>
          <cell r="CH12">
            <v>475046</v>
          </cell>
          <cell r="CI12">
            <v>475046</v>
          </cell>
          <cell r="CJ12">
            <v>475046</v>
          </cell>
          <cell r="CK12">
            <v>1127000</v>
          </cell>
        </row>
        <row r="13">
          <cell r="J13">
            <v>1127000</v>
          </cell>
          <cell r="K13">
            <v>1127000</v>
          </cell>
          <cell r="L13">
            <v>1127000</v>
          </cell>
          <cell r="M13">
            <v>1127000</v>
          </cell>
          <cell r="N13">
            <v>1127000</v>
          </cell>
          <cell r="O13">
            <v>1127000</v>
          </cell>
          <cell r="P13">
            <v>1127000</v>
          </cell>
          <cell r="Q13">
            <v>1127000</v>
          </cell>
          <cell r="R13">
            <v>1127000</v>
          </cell>
          <cell r="S13">
            <v>1127000</v>
          </cell>
          <cell r="T13">
            <v>1127000</v>
          </cell>
          <cell r="U13">
            <v>1127000</v>
          </cell>
          <cell r="V13">
            <v>1127000</v>
          </cell>
          <cell r="W13">
            <v>1127000</v>
          </cell>
          <cell r="X13">
            <v>318489.23076923081</v>
          </cell>
          <cell r="Y13">
            <v>318489.23076923081</v>
          </cell>
          <cell r="Z13">
            <v>318489.23076923081</v>
          </cell>
          <cell r="AA13">
            <v>318489.23076923081</v>
          </cell>
          <cell r="AB13">
            <v>318489.23076923081</v>
          </cell>
          <cell r="AC13">
            <v>318489.23076923081</v>
          </cell>
          <cell r="AD13">
            <v>318489</v>
          </cell>
          <cell r="AE13">
            <v>318489.23076923081</v>
          </cell>
          <cell r="AF13">
            <v>318489.23076923081</v>
          </cell>
          <cell r="AG13">
            <v>318489.23076923081</v>
          </cell>
          <cell r="AH13">
            <v>318489.23076923081</v>
          </cell>
          <cell r="AI13">
            <v>318489.23076923081</v>
          </cell>
          <cell r="AJ13">
            <v>318489.23076923081</v>
          </cell>
          <cell r="AK13">
            <v>318489</v>
          </cell>
          <cell r="AL13">
            <v>318489.23076923081</v>
          </cell>
          <cell r="AM13">
            <v>318489</v>
          </cell>
          <cell r="AN13">
            <v>318489</v>
          </cell>
          <cell r="AO13">
            <v>318489</v>
          </cell>
          <cell r="AP13">
            <v>318489</v>
          </cell>
          <cell r="AQ13">
            <v>318489</v>
          </cell>
          <cell r="AR13">
            <v>318489</v>
          </cell>
          <cell r="AS13">
            <v>318489</v>
          </cell>
          <cell r="AT13">
            <v>318489</v>
          </cell>
          <cell r="AU13">
            <v>318489</v>
          </cell>
          <cell r="AV13">
            <v>318489</v>
          </cell>
          <cell r="AW13">
            <v>318489</v>
          </cell>
          <cell r="AX13">
            <v>318489</v>
          </cell>
          <cell r="AY13">
            <v>318489</v>
          </cell>
          <cell r="AZ13">
            <v>318489</v>
          </cell>
          <cell r="BA13">
            <v>318489</v>
          </cell>
          <cell r="BB13">
            <v>318489</v>
          </cell>
          <cell r="BC13">
            <v>318489</v>
          </cell>
          <cell r="BD13">
            <v>318489</v>
          </cell>
          <cell r="BE13">
            <v>318489</v>
          </cell>
          <cell r="BF13">
            <v>318489</v>
          </cell>
          <cell r="BG13">
            <v>318489</v>
          </cell>
          <cell r="BH13">
            <v>318489</v>
          </cell>
          <cell r="BI13">
            <v>318489</v>
          </cell>
          <cell r="BJ13">
            <v>318489</v>
          </cell>
          <cell r="BK13">
            <v>318489</v>
          </cell>
          <cell r="BL13">
            <v>318489</v>
          </cell>
          <cell r="BM13">
            <v>318489</v>
          </cell>
          <cell r="BN13">
            <v>318489</v>
          </cell>
          <cell r="BO13">
            <v>318489</v>
          </cell>
          <cell r="BP13">
            <v>318489</v>
          </cell>
          <cell r="BQ13">
            <v>318489</v>
          </cell>
          <cell r="BR13">
            <v>318489</v>
          </cell>
          <cell r="BS13">
            <v>318489</v>
          </cell>
          <cell r="BT13">
            <v>318489</v>
          </cell>
          <cell r="BU13">
            <v>318489</v>
          </cell>
          <cell r="BV13">
            <v>318489</v>
          </cell>
          <cell r="BW13">
            <v>318489</v>
          </cell>
          <cell r="BX13">
            <v>318489</v>
          </cell>
          <cell r="BY13">
            <v>318489</v>
          </cell>
          <cell r="BZ13">
            <v>318489</v>
          </cell>
          <cell r="CA13">
            <v>318489</v>
          </cell>
          <cell r="CB13">
            <v>318489</v>
          </cell>
          <cell r="CC13">
            <v>318489</v>
          </cell>
          <cell r="CD13">
            <v>318489</v>
          </cell>
          <cell r="CE13">
            <v>318489</v>
          </cell>
          <cell r="CF13">
            <v>318489</v>
          </cell>
          <cell r="CG13">
            <v>318489</v>
          </cell>
          <cell r="CH13">
            <v>318489</v>
          </cell>
          <cell r="CI13">
            <v>318489</v>
          </cell>
          <cell r="CJ13">
            <v>318489</v>
          </cell>
          <cell r="CK13">
            <v>318489</v>
          </cell>
        </row>
        <row r="14">
          <cell r="J14">
            <v>318489</v>
          </cell>
          <cell r="K14">
            <v>318489</v>
          </cell>
          <cell r="L14">
            <v>318489</v>
          </cell>
          <cell r="M14">
            <v>318489</v>
          </cell>
          <cell r="N14">
            <v>318489</v>
          </cell>
          <cell r="O14">
            <v>318489</v>
          </cell>
          <cell r="P14">
            <v>318489</v>
          </cell>
          <cell r="Q14">
            <v>318489</v>
          </cell>
          <cell r="R14">
            <v>318489</v>
          </cell>
          <cell r="S14">
            <v>318489</v>
          </cell>
          <cell r="T14">
            <v>318489</v>
          </cell>
          <cell r="U14">
            <v>318489</v>
          </cell>
          <cell r="V14">
            <v>318489</v>
          </cell>
          <cell r="W14">
            <v>318489</v>
          </cell>
          <cell r="X14">
            <v>318489</v>
          </cell>
          <cell r="Y14">
            <v>318489</v>
          </cell>
          <cell r="Z14">
            <v>318489</v>
          </cell>
          <cell r="AA14">
            <v>318489</v>
          </cell>
          <cell r="AB14">
            <v>318489</v>
          </cell>
          <cell r="AC14">
            <v>318489</v>
          </cell>
          <cell r="AD14">
            <v>318489</v>
          </cell>
          <cell r="AE14">
            <v>318489</v>
          </cell>
          <cell r="AF14">
            <v>318489</v>
          </cell>
          <cell r="AG14">
            <v>318489</v>
          </cell>
          <cell r="AH14">
            <v>318489</v>
          </cell>
          <cell r="AI14">
            <v>318489</v>
          </cell>
          <cell r="AJ14">
            <v>318489</v>
          </cell>
          <cell r="AK14">
            <v>318489</v>
          </cell>
          <cell r="AL14">
            <v>318489</v>
          </cell>
          <cell r="AM14">
            <v>318489</v>
          </cell>
          <cell r="AN14">
            <v>318489</v>
          </cell>
          <cell r="AO14">
            <v>318489</v>
          </cell>
          <cell r="AP14">
            <v>318489</v>
          </cell>
          <cell r="AQ14">
            <v>318489</v>
          </cell>
          <cell r="AR14">
            <v>318489</v>
          </cell>
          <cell r="AS14">
            <v>318489</v>
          </cell>
          <cell r="AT14">
            <v>318489</v>
          </cell>
          <cell r="AU14">
            <v>318489</v>
          </cell>
          <cell r="AV14">
            <v>318489</v>
          </cell>
          <cell r="AW14">
            <v>318489</v>
          </cell>
          <cell r="AX14">
            <v>318489</v>
          </cell>
          <cell r="AY14">
            <v>318489</v>
          </cell>
          <cell r="AZ14">
            <v>217200</v>
          </cell>
          <cell r="BA14">
            <v>217200</v>
          </cell>
          <cell r="BB14">
            <v>217200</v>
          </cell>
          <cell r="BC14">
            <v>217200</v>
          </cell>
          <cell r="BD14">
            <v>217200</v>
          </cell>
          <cell r="BE14">
            <v>217200</v>
          </cell>
          <cell r="BF14">
            <v>217200</v>
          </cell>
          <cell r="BG14">
            <v>217200</v>
          </cell>
          <cell r="BH14">
            <v>217200</v>
          </cell>
          <cell r="BI14">
            <v>217200</v>
          </cell>
          <cell r="BJ14">
            <v>217200</v>
          </cell>
          <cell r="BK14">
            <v>217200</v>
          </cell>
          <cell r="BL14">
            <v>217200</v>
          </cell>
          <cell r="BM14">
            <v>217200</v>
          </cell>
          <cell r="BN14">
            <v>217200</v>
          </cell>
          <cell r="BO14">
            <v>217200</v>
          </cell>
          <cell r="BP14">
            <v>217200</v>
          </cell>
          <cell r="BQ14">
            <v>217200</v>
          </cell>
          <cell r="BR14">
            <v>217200</v>
          </cell>
          <cell r="BS14">
            <v>217200</v>
          </cell>
          <cell r="BT14">
            <v>217200</v>
          </cell>
          <cell r="BU14">
            <v>217200</v>
          </cell>
          <cell r="BV14">
            <v>217200</v>
          </cell>
          <cell r="BW14">
            <v>217200</v>
          </cell>
          <cell r="BX14">
            <v>217200</v>
          </cell>
          <cell r="BY14">
            <v>217200</v>
          </cell>
          <cell r="BZ14">
            <v>217200</v>
          </cell>
          <cell r="CA14">
            <v>217200</v>
          </cell>
          <cell r="CB14">
            <v>217200</v>
          </cell>
          <cell r="CC14">
            <v>217200</v>
          </cell>
          <cell r="CD14">
            <v>217200</v>
          </cell>
          <cell r="CE14">
            <v>217200</v>
          </cell>
          <cell r="CF14">
            <v>217200</v>
          </cell>
          <cell r="CG14">
            <v>217200</v>
          </cell>
          <cell r="CH14">
            <v>217200</v>
          </cell>
          <cell r="CI14">
            <v>217200</v>
          </cell>
          <cell r="CJ14">
            <v>217200</v>
          </cell>
          <cell r="CK14">
            <v>217200</v>
          </cell>
        </row>
        <row r="15">
          <cell r="J15">
            <v>217200</v>
          </cell>
          <cell r="K15">
            <v>217200</v>
          </cell>
          <cell r="L15">
            <v>217200</v>
          </cell>
          <cell r="M15">
            <v>217200</v>
          </cell>
          <cell r="N15">
            <v>217200</v>
          </cell>
          <cell r="O15">
            <v>217200</v>
          </cell>
          <cell r="P15">
            <v>217200</v>
          </cell>
          <cell r="Q15">
            <v>217200</v>
          </cell>
          <cell r="R15">
            <v>217200</v>
          </cell>
          <cell r="S15">
            <v>217200</v>
          </cell>
          <cell r="T15">
            <v>217200</v>
          </cell>
          <cell r="U15">
            <v>217200</v>
          </cell>
          <cell r="V15">
            <v>217200</v>
          </cell>
          <cell r="W15">
            <v>217200</v>
          </cell>
          <cell r="X15">
            <v>217200</v>
          </cell>
          <cell r="Y15">
            <v>217200</v>
          </cell>
          <cell r="Z15">
            <v>217200</v>
          </cell>
          <cell r="AA15">
            <v>217200</v>
          </cell>
          <cell r="AB15">
            <v>217200</v>
          </cell>
          <cell r="AC15">
            <v>217200</v>
          </cell>
          <cell r="AD15">
            <v>217200</v>
          </cell>
          <cell r="AE15">
            <v>217200</v>
          </cell>
          <cell r="AF15">
            <v>217200</v>
          </cell>
          <cell r="AG15">
            <v>217200</v>
          </cell>
          <cell r="AH15">
            <v>217200</v>
          </cell>
          <cell r="AI15">
            <v>217200</v>
          </cell>
          <cell r="AJ15">
            <v>217200</v>
          </cell>
          <cell r="AK15">
            <v>217200</v>
          </cell>
          <cell r="AL15">
            <v>217200</v>
          </cell>
          <cell r="AM15">
            <v>217200</v>
          </cell>
          <cell r="AN15">
            <v>217200</v>
          </cell>
          <cell r="AO15">
            <v>217200</v>
          </cell>
          <cell r="AP15">
            <v>217200</v>
          </cell>
          <cell r="AQ15">
            <v>217200</v>
          </cell>
          <cell r="AR15">
            <v>217200</v>
          </cell>
          <cell r="AS15">
            <v>217200</v>
          </cell>
          <cell r="AT15">
            <v>217200</v>
          </cell>
          <cell r="AU15">
            <v>217200</v>
          </cell>
          <cell r="AV15">
            <v>217200</v>
          </cell>
          <cell r="AW15">
            <v>217200</v>
          </cell>
          <cell r="AX15">
            <v>217200</v>
          </cell>
          <cell r="AY15">
            <v>217200</v>
          </cell>
          <cell r="AZ15">
            <v>217200</v>
          </cell>
          <cell r="BA15">
            <v>217200</v>
          </cell>
          <cell r="BB15">
            <v>217200</v>
          </cell>
          <cell r="BC15">
            <v>217200</v>
          </cell>
          <cell r="BD15">
            <v>217200</v>
          </cell>
          <cell r="BE15">
            <v>217200</v>
          </cell>
          <cell r="BF15">
            <v>217200</v>
          </cell>
          <cell r="BG15">
            <v>217200</v>
          </cell>
          <cell r="BH15">
            <v>217200</v>
          </cell>
          <cell r="BI15">
            <v>217200</v>
          </cell>
          <cell r="BJ15">
            <v>217200</v>
          </cell>
          <cell r="BK15">
            <v>217200</v>
          </cell>
          <cell r="BL15">
            <v>217200</v>
          </cell>
          <cell r="BM15">
            <v>217200</v>
          </cell>
          <cell r="BN15">
            <v>217200</v>
          </cell>
          <cell r="BO15">
            <v>217200</v>
          </cell>
          <cell r="BP15">
            <v>217200</v>
          </cell>
          <cell r="BQ15">
            <v>217200</v>
          </cell>
          <cell r="BR15">
            <v>217200</v>
          </cell>
          <cell r="BS15">
            <v>217200</v>
          </cell>
          <cell r="BT15">
            <v>217200</v>
          </cell>
          <cell r="BU15">
            <v>217200</v>
          </cell>
          <cell r="BV15">
            <v>217200</v>
          </cell>
          <cell r="BW15">
            <v>217200</v>
          </cell>
          <cell r="BX15">
            <v>217200</v>
          </cell>
          <cell r="BY15">
            <v>217200</v>
          </cell>
          <cell r="BZ15">
            <v>217200</v>
          </cell>
          <cell r="CA15">
            <v>217200</v>
          </cell>
          <cell r="CB15">
            <v>1541100</v>
          </cell>
          <cell r="CC15">
            <v>1541100</v>
          </cell>
          <cell r="CD15">
            <v>1541100</v>
          </cell>
          <cell r="CE15">
            <v>1541100</v>
          </cell>
          <cell r="CF15">
            <v>1541100</v>
          </cell>
          <cell r="CG15">
            <v>1541100</v>
          </cell>
          <cell r="CH15">
            <v>1541100</v>
          </cell>
          <cell r="CI15">
            <v>1541100</v>
          </cell>
          <cell r="CJ15">
            <v>1541100</v>
          </cell>
          <cell r="CK15">
            <v>1541100</v>
          </cell>
        </row>
        <row r="16">
          <cell r="J16">
            <v>1541100</v>
          </cell>
          <cell r="K16">
            <v>1541100</v>
          </cell>
          <cell r="L16">
            <v>1541100</v>
          </cell>
          <cell r="M16">
            <v>1541100</v>
          </cell>
          <cell r="N16">
            <v>1541100</v>
          </cell>
          <cell r="O16">
            <v>1541100</v>
          </cell>
          <cell r="P16">
            <v>1541100</v>
          </cell>
          <cell r="Q16">
            <v>1541100</v>
          </cell>
          <cell r="R16">
            <v>1541100</v>
          </cell>
          <cell r="S16">
            <v>1541100</v>
          </cell>
          <cell r="T16">
            <v>1541100</v>
          </cell>
          <cell r="U16">
            <v>1541100</v>
          </cell>
          <cell r="V16">
            <v>1541100</v>
          </cell>
          <cell r="W16">
            <v>1541100</v>
          </cell>
          <cell r="X16">
            <v>1541100</v>
          </cell>
          <cell r="Y16">
            <v>1541100</v>
          </cell>
          <cell r="Z16">
            <v>1541100</v>
          </cell>
          <cell r="AA16">
            <v>1541100</v>
          </cell>
          <cell r="AB16">
            <v>1541100</v>
          </cell>
          <cell r="AC16">
            <v>1541100</v>
          </cell>
          <cell r="AD16">
            <v>1541100</v>
          </cell>
          <cell r="AE16">
            <v>1541100</v>
          </cell>
          <cell r="AF16">
            <v>1541100</v>
          </cell>
          <cell r="AG16">
            <v>1541100</v>
          </cell>
          <cell r="AH16">
            <v>1541100</v>
          </cell>
          <cell r="AI16">
            <v>1541100</v>
          </cell>
          <cell r="AJ16">
            <v>1541100</v>
          </cell>
          <cell r="AK16">
            <v>1541100</v>
          </cell>
          <cell r="AL16">
            <v>1541100</v>
          </cell>
          <cell r="AM16">
            <v>1541100</v>
          </cell>
          <cell r="AN16">
            <v>1541100</v>
          </cell>
          <cell r="AO16">
            <v>1541100</v>
          </cell>
          <cell r="AP16">
            <v>1541100</v>
          </cell>
          <cell r="AQ16">
            <v>1541100</v>
          </cell>
          <cell r="AR16">
            <v>1541100</v>
          </cell>
          <cell r="AS16">
            <v>1541100</v>
          </cell>
          <cell r="AT16">
            <v>1541100</v>
          </cell>
          <cell r="AU16">
            <v>1541100</v>
          </cell>
          <cell r="AV16">
            <v>1541100</v>
          </cell>
          <cell r="AW16">
            <v>1541100</v>
          </cell>
          <cell r="AX16">
            <v>1541100</v>
          </cell>
          <cell r="AY16">
            <v>1541100</v>
          </cell>
          <cell r="AZ16">
            <v>1541100</v>
          </cell>
          <cell r="BA16">
            <v>1541100</v>
          </cell>
          <cell r="BB16">
            <v>1541100</v>
          </cell>
          <cell r="BC16">
            <v>1541100</v>
          </cell>
          <cell r="BD16">
            <v>1541100</v>
          </cell>
          <cell r="BE16">
            <v>1541100</v>
          </cell>
          <cell r="BF16">
            <v>1541100</v>
          </cell>
          <cell r="BG16">
            <v>1541100</v>
          </cell>
          <cell r="BH16">
            <v>1541100</v>
          </cell>
          <cell r="BI16">
            <v>1541100</v>
          </cell>
          <cell r="BJ16">
            <v>1541100</v>
          </cell>
          <cell r="BK16">
            <v>1541100</v>
          </cell>
          <cell r="BL16">
            <v>1541100</v>
          </cell>
          <cell r="BM16">
            <v>1541100</v>
          </cell>
          <cell r="BN16">
            <v>1541100</v>
          </cell>
          <cell r="BO16">
            <v>1541100</v>
          </cell>
          <cell r="BP16">
            <v>1541100</v>
          </cell>
          <cell r="BQ16">
            <v>1541100</v>
          </cell>
          <cell r="BR16">
            <v>1541100</v>
          </cell>
          <cell r="BS16">
            <v>1541100</v>
          </cell>
          <cell r="BT16">
            <v>1541100</v>
          </cell>
          <cell r="BU16">
            <v>1541100</v>
          </cell>
          <cell r="BV16">
            <v>1541100</v>
          </cell>
          <cell r="BW16">
            <v>1541100</v>
          </cell>
          <cell r="BX16">
            <v>1541100</v>
          </cell>
          <cell r="BY16">
            <v>1541100</v>
          </cell>
          <cell r="BZ16">
            <v>1541100</v>
          </cell>
          <cell r="CA16">
            <v>1541100</v>
          </cell>
          <cell r="CB16">
            <v>874311.66666666663</v>
          </cell>
          <cell r="CC16">
            <v>874311.66666666663</v>
          </cell>
          <cell r="CD16">
            <v>874311.66666666663</v>
          </cell>
          <cell r="CE16">
            <v>874311.66666666663</v>
          </cell>
          <cell r="CF16">
            <v>874311.66666666663</v>
          </cell>
          <cell r="CG16">
            <v>874311.66666666663</v>
          </cell>
          <cell r="CH16">
            <v>874311.5</v>
          </cell>
          <cell r="CI16">
            <v>874311.5</v>
          </cell>
          <cell r="CJ16">
            <v>874311.5</v>
          </cell>
          <cell r="CK16">
            <v>874311.5</v>
          </cell>
        </row>
        <row r="18">
          <cell r="J18">
            <v>108200.60869565218</v>
          </cell>
          <cell r="K18">
            <v>108200.60869565218</v>
          </cell>
          <cell r="L18">
            <v>108200.60869565218</v>
          </cell>
          <cell r="M18">
            <v>108200.60869565218</v>
          </cell>
          <cell r="N18">
            <v>108200.60869565218</v>
          </cell>
          <cell r="O18">
            <v>108200.60869565218</v>
          </cell>
          <cell r="P18">
            <v>108200.5625</v>
          </cell>
          <cell r="Q18">
            <v>108200.60869565218</v>
          </cell>
          <cell r="R18">
            <v>108200.60869565218</v>
          </cell>
          <cell r="S18">
            <v>108200.60869565218</v>
          </cell>
          <cell r="T18">
            <v>108200.60869565218</v>
          </cell>
          <cell r="U18">
            <v>108200.60869565218</v>
          </cell>
          <cell r="V18">
            <v>108200.60869565218</v>
          </cell>
          <cell r="W18">
            <v>108200.5625</v>
          </cell>
          <cell r="X18">
            <v>108200.60869565218</v>
          </cell>
          <cell r="Y18">
            <v>108200.60869565218</v>
          </cell>
          <cell r="Z18">
            <v>108200.60869565218</v>
          </cell>
          <cell r="AA18">
            <v>108200.60869565218</v>
          </cell>
          <cell r="AB18">
            <v>108200.60869565218</v>
          </cell>
          <cell r="AC18">
            <v>108200.60869565218</v>
          </cell>
          <cell r="AD18">
            <v>108200.5625</v>
          </cell>
          <cell r="AE18">
            <v>108200.60869565218</v>
          </cell>
          <cell r="AF18">
            <v>108200.60869565218</v>
          </cell>
          <cell r="AG18">
            <v>108200.60869565218</v>
          </cell>
          <cell r="AH18">
            <v>108200.60869565218</v>
          </cell>
          <cell r="AI18">
            <v>108200.60869565218</v>
          </cell>
          <cell r="AJ18">
            <v>108200.60869565218</v>
          </cell>
          <cell r="AK18">
            <v>108200.5625</v>
          </cell>
          <cell r="AL18">
            <v>108200.60869565218</v>
          </cell>
          <cell r="AM18">
            <v>108200.60869565218</v>
          </cell>
          <cell r="AN18">
            <v>108200.60869565218</v>
          </cell>
          <cell r="AO18">
            <v>108200.60869565218</v>
          </cell>
          <cell r="AP18">
            <v>108200.60869565218</v>
          </cell>
          <cell r="AQ18">
            <v>108200.60869565218</v>
          </cell>
          <cell r="AR18">
            <v>108200.5625</v>
          </cell>
          <cell r="AS18">
            <v>108200.60869565218</v>
          </cell>
          <cell r="AT18">
            <v>108200.60869565218</v>
          </cell>
          <cell r="AU18">
            <v>108200.60869565218</v>
          </cell>
          <cell r="AV18">
            <v>108200.60869565218</v>
          </cell>
          <cell r="AW18">
            <v>108200.60869565218</v>
          </cell>
          <cell r="AX18">
            <v>108200.60869565218</v>
          </cell>
          <cell r="AY18">
            <v>108200.5625</v>
          </cell>
          <cell r="AZ18">
            <v>108200.60869565218</v>
          </cell>
          <cell r="BA18">
            <v>108200.60869565218</v>
          </cell>
          <cell r="BB18">
            <v>108200.60869565218</v>
          </cell>
          <cell r="BC18">
            <v>108200.60869565218</v>
          </cell>
          <cell r="BD18">
            <v>108200.60869565218</v>
          </cell>
          <cell r="BE18">
            <v>108200.60869565218</v>
          </cell>
          <cell r="BF18">
            <v>108200.5625</v>
          </cell>
          <cell r="BG18">
            <v>108200.60869565218</v>
          </cell>
          <cell r="BH18">
            <v>108200.60869565218</v>
          </cell>
          <cell r="BI18">
            <v>108200.60869565218</v>
          </cell>
          <cell r="BJ18">
            <v>108200.60869565218</v>
          </cell>
          <cell r="BK18">
            <v>108200.60869565218</v>
          </cell>
          <cell r="BL18">
            <v>108200.60869565218</v>
          </cell>
          <cell r="BM18">
            <v>108200.5625</v>
          </cell>
          <cell r="BN18">
            <v>108200.60869565218</v>
          </cell>
          <cell r="BO18">
            <v>108200.60869565218</v>
          </cell>
          <cell r="BP18">
            <v>108200.60869565218</v>
          </cell>
          <cell r="BQ18">
            <v>108200.60869565218</v>
          </cell>
          <cell r="BR18">
            <v>108200.60869565218</v>
          </cell>
          <cell r="BS18">
            <v>108200.60869565218</v>
          </cell>
          <cell r="BT18">
            <v>108200.5625</v>
          </cell>
          <cell r="BU18">
            <v>108200.60869565218</v>
          </cell>
          <cell r="BV18">
            <v>108200.60869565218</v>
          </cell>
          <cell r="BW18">
            <v>108200.60869565218</v>
          </cell>
          <cell r="BX18">
            <v>108200.60869565218</v>
          </cell>
          <cell r="BY18">
            <v>108200.60869565218</v>
          </cell>
          <cell r="BZ18">
            <v>108200.60869565218</v>
          </cell>
          <cell r="CA18">
            <v>108200.5625</v>
          </cell>
          <cell r="CB18">
            <v>108200.60869565218</v>
          </cell>
          <cell r="CC18">
            <v>108200.60869565218</v>
          </cell>
          <cell r="CD18">
            <v>108200.60869565218</v>
          </cell>
          <cell r="CE18">
            <v>108200.60869565218</v>
          </cell>
          <cell r="CF18">
            <v>108200.60869565218</v>
          </cell>
          <cell r="CG18">
            <v>108200.60869565218</v>
          </cell>
          <cell r="CH18">
            <v>108200.5625</v>
          </cell>
          <cell r="CI18">
            <v>108200.60869565218</v>
          </cell>
          <cell r="CJ18">
            <v>108200.60869565218</v>
          </cell>
          <cell r="CK18">
            <v>108200.60869565218</v>
          </cell>
        </row>
        <row r="19">
          <cell r="J19">
            <v>4473600</v>
          </cell>
          <cell r="K19">
            <v>4473600</v>
          </cell>
          <cell r="L19">
            <v>4473600</v>
          </cell>
          <cell r="M19">
            <v>4473600</v>
          </cell>
          <cell r="N19">
            <v>4473600</v>
          </cell>
          <cell r="O19">
            <v>4473600</v>
          </cell>
          <cell r="P19">
            <v>4473600</v>
          </cell>
          <cell r="Q19">
            <v>4473600</v>
          </cell>
          <cell r="R19">
            <v>4473600</v>
          </cell>
          <cell r="S19">
            <v>4473600</v>
          </cell>
          <cell r="T19">
            <v>4473600</v>
          </cell>
          <cell r="U19">
            <v>4473600</v>
          </cell>
          <cell r="V19">
            <v>4473600</v>
          </cell>
          <cell r="W19">
            <v>4473600</v>
          </cell>
          <cell r="X19">
            <v>4473600</v>
          </cell>
          <cell r="Y19">
            <v>4473600</v>
          </cell>
          <cell r="Z19">
            <v>4473600</v>
          </cell>
          <cell r="AA19">
            <v>4473600</v>
          </cell>
          <cell r="AB19">
            <v>4473600</v>
          </cell>
          <cell r="AC19">
            <v>4473600</v>
          </cell>
          <cell r="AD19">
            <v>4473600</v>
          </cell>
          <cell r="AE19">
            <v>4473600</v>
          </cell>
          <cell r="AF19">
            <v>4473600</v>
          </cell>
          <cell r="AG19">
            <v>4473600</v>
          </cell>
          <cell r="AH19">
            <v>4473600</v>
          </cell>
          <cell r="AI19">
            <v>4473600</v>
          </cell>
          <cell r="AJ19">
            <v>4473600</v>
          </cell>
          <cell r="AK19">
            <v>4473600</v>
          </cell>
          <cell r="AL19">
            <v>4473600</v>
          </cell>
          <cell r="AM19">
            <v>4473600</v>
          </cell>
          <cell r="AN19">
            <v>4473600</v>
          </cell>
          <cell r="AO19">
            <v>4473600</v>
          </cell>
          <cell r="AP19">
            <v>4473600</v>
          </cell>
          <cell r="AQ19">
            <v>4473600</v>
          </cell>
          <cell r="AR19">
            <v>4473600</v>
          </cell>
          <cell r="AS19">
            <v>4473600</v>
          </cell>
          <cell r="AT19">
            <v>4473600</v>
          </cell>
          <cell r="AU19">
            <v>4473600</v>
          </cell>
          <cell r="AV19">
            <v>4473600</v>
          </cell>
          <cell r="AW19">
            <v>4473600</v>
          </cell>
          <cell r="AX19">
            <v>4473600</v>
          </cell>
          <cell r="AY19">
            <v>4473600</v>
          </cell>
          <cell r="AZ19">
            <v>4473600</v>
          </cell>
          <cell r="BA19">
            <v>4473600</v>
          </cell>
          <cell r="BB19">
            <v>4473600</v>
          </cell>
          <cell r="BC19">
            <v>4473600</v>
          </cell>
          <cell r="BD19">
            <v>4473600</v>
          </cell>
          <cell r="BE19">
            <v>4473600</v>
          </cell>
          <cell r="BF19">
            <v>4473600</v>
          </cell>
          <cell r="BG19">
            <v>4473600</v>
          </cell>
          <cell r="BH19">
            <v>4473600</v>
          </cell>
          <cell r="BI19">
            <v>4473600</v>
          </cell>
          <cell r="BJ19">
            <v>4473600</v>
          </cell>
          <cell r="BK19">
            <v>4473600</v>
          </cell>
          <cell r="BL19">
            <v>4473600</v>
          </cell>
          <cell r="BM19">
            <v>4473600</v>
          </cell>
          <cell r="BN19">
            <v>4473600</v>
          </cell>
          <cell r="BO19">
            <v>4473600</v>
          </cell>
          <cell r="BP19">
            <v>4473600</v>
          </cell>
          <cell r="BQ19">
            <v>4473600</v>
          </cell>
          <cell r="BR19">
            <v>4473600</v>
          </cell>
          <cell r="BS19">
            <v>4473600</v>
          </cell>
          <cell r="BT19">
            <v>4473600</v>
          </cell>
          <cell r="BU19">
            <v>4473600</v>
          </cell>
          <cell r="BV19">
            <v>4473600</v>
          </cell>
          <cell r="BW19">
            <v>4473600</v>
          </cell>
          <cell r="BX19">
            <v>4473600</v>
          </cell>
          <cell r="BY19">
            <v>4473600</v>
          </cell>
          <cell r="BZ19">
            <v>4473600</v>
          </cell>
          <cell r="CA19">
            <v>4473600</v>
          </cell>
          <cell r="CB19">
            <v>4473600</v>
          </cell>
          <cell r="CC19">
            <v>4473600</v>
          </cell>
          <cell r="CD19">
            <v>4473600</v>
          </cell>
          <cell r="CE19">
            <v>4473600</v>
          </cell>
          <cell r="CF19">
            <v>4473600</v>
          </cell>
          <cell r="CG19">
            <v>4473600</v>
          </cell>
          <cell r="CH19">
            <v>4473600</v>
          </cell>
          <cell r="CI19">
            <v>4473600</v>
          </cell>
          <cell r="CJ19">
            <v>4473600</v>
          </cell>
          <cell r="CK19">
            <v>4473600</v>
          </cell>
        </row>
        <row r="20">
          <cell r="J20">
            <v>4473600</v>
          </cell>
          <cell r="K20">
            <v>4473600</v>
          </cell>
          <cell r="L20">
            <v>4473600</v>
          </cell>
          <cell r="M20">
            <v>4473600</v>
          </cell>
          <cell r="N20">
            <v>4473600</v>
          </cell>
          <cell r="O20">
            <v>4473600</v>
          </cell>
          <cell r="P20">
            <v>4473600</v>
          </cell>
          <cell r="Q20">
            <v>4473600</v>
          </cell>
          <cell r="R20">
            <v>4473600</v>
          </cell>
          <cell r="S20">
            <v>4473600</v>
          </cell>
          <cell r="T20">
            <v>4473600</v>
          </cell>
          <cell r="U20">
            <v>4473600</v>
          </cell>
          <cell r="V20">
            <v>4473600</v>
          </cell>
          <cell r="W20">
            <v>4473600</v>
          </cell>
          <cell r="X20">
            <v>4473600</v>
          </cell>
          <cell r="Y20">
            <v>4473600</v>
          </cell>
          <cell r="Z20">
            <v>4473600</v>
          </cell>
          <cell r="AA20">
            <v>4473600</v>
          </cell>
          <cell r="AB20">
            <v>4473600</v>
          </cell>
          <cell r="AC20">
            <v>4473600</v>
          </cell>
          <cell r="AD20">
            <v>4473600</v>
          </cell>
          <cell r="AE20">
            <v>4473600</v>
          </cell>
          <cell r="AF20">
            <v>4473600</v>
          </cell>
          <cell r="AG20">
            <v>4473600</v>
          </cell>
          <cell r="AH20">
            <v>4473600</v>
          </cell>
          <cell r="AI20">
            <v>953511.57894736831</v>
          </cell>
          <cell r="AJ20">
            <v>953511.57894736831</v>
          </cell>
          <cell r="AK20">
            <v>953511.5</v>
          </cell>
          <cell r="AL20">
            <v>953511.57894736831</v>
          </cell>
          <cell r="AM20">
            <v>953511.57894736831</v>
          </cell>
          <cell r="AN20">
            <v>953511.57894736831</v>
          </cell>
          <cell r="AO20">
            <v>953511.57894736831</v>
          </cell>
          <cell r="AP20">
            <v>953511.57894736831</v>
          </cell>
          <cell r="AQ20">
            <v>953511.57894736831</v>
          </cell>
          <cell r="AR20">
            <v>953511.5</v>
          </cell>
          <cell r="AS20">
            <v>953511.57894736831</v>
          </cell>
          <cell r="AT20">
            <v>953511.57894736831</v>
          </cell>
          <cell r="AU20">
            <v>953511.57894736831</v>
          </cell>
          <cell r="AV20">
            <v>953511.57894736831</v>
          </cell>
          <cell r="AW20">
            <v>953511.57894736831</v>
          </cell>
          <cell r="AX20">
            <v>953511.57894736831</v>
          </cell>
          <cell r="AY20">
            <v>953511.5</v>
          </cell>
          <cell r="AZ20">
            <v>953511.57894736831</v>
          </cell>
          <cell r="BA20">
            <v>953511.57894736831</v>
          </cell>
          <cell r="BB20">
            <v>953511.57894736831</v>
          </cell>
          <cell r="BC20">
            <v>953511.57894736831</v>
          </cell>
          <cell r="BD20">
            <v>953511.57894736831</v>
          </cell>
          <cell r="BE20">
            <v>953511.5</v>
          </cell>
          <cell r="BF20">
            <v>953511.5</v>
          </cell>
          <cell r="BG20">
            <v>953511.5</v>
          </cell>
          <cell r="BH20">
            <v>953511.5</v>
          </cell>
          <cell r="BI20">
            <v>953511.5</v>
          </cell>
          <cell r="BJ20">
            <v>953511.5</v>
          </cell>
          <cell r="BK20">
            <v>953511.5</v>
          </cell>
          <cell r="BL20">
            <v>953511.5</v>
          </cell>
          <cell r="BM20">
            <v>953511.5</v>
          </cell>
          <cell r="BN20">
            <v>953511.5</v>
          </cell>
          <cell r="BO20">
            <v>953511.5</v>
          </cell>
          <cell r="BP20">
            <v>953511.5</v>
          </cell>
          <cell r="BQ20">
            <v>953511.5</v>
          </cell>
          <cell r="BR20">
            <v>953511.5</v>
          </cell>
          <cell r="BS20">
            <v>953511.5</v>
          </cell>
          <cell r="BT20">
            <v>953511.5</v>
          </cell>
          <cell r="BU20">
            <v>953511.5</v>
          </cell>
          <cell r="BV20">
            <v>953511.5</v>
          </cell>
          <cell r="BW20">
            <v>953511.5</v>
          </cell>
          <cell r="BX20">
            <v>953511.5</v>
          </cell>
          <cell r="BY20">
            <v>953511.5</v>
          </cell>
          <cell r="BZ20">
            <v>953511.5</v>
          </cell>
          <cell r="CA20">
            <v>953511.5</v>
          </cell>
          <cell r="CB20">
            <v>953511.5</v>
          </cell>
          <cell r="CC20">
            <v>953511.5</v>
          </cell>
          <cell r="CD20">
            <v>953511.5</v>
          </cell>
          <cell r="CE20">
            <v>953511.5</v>
          </cell>
          <cell r="CF20">
            <v>953511.5</v>
          </cell>
          <cell r="CG20">
            <v>953511.5</v>
          </cell>
          <cell r="CH20">
            <v>953511.5</v>
          </cell>
          <cell r="CI20">
            <v>953511.5</v>
          </cell>
          <cell r="CJ20">
            <v>953511.5</v>
          </cell>
          <cell r="CK20">
            <v>953511.5</v>
          </cell>
        </row>
        <row r="21">
          <cell r="J21">
            <v>4956900</v>
          </cell>
          <cell r="K21">
            <v>4956900</v>
          </cell>
          <cell r="L21">
            <v>4956900</v>
          </cell>
          <cell r="M21">
            <v>4956900</v>
          </cell>
          <cell r="N21">
            <v>4956900</v>
          </cell>
          <cell r="O21">
            <v>4956900</v>
          </cell>
          <cell r="P21">
            <v>4956900</v>
          </cell>
          <cell r="Q21">
            <v>4956900</v>
          </cell>
          <cell r="R21">
            <v>4956900</v>
          </cell>
          <cell r="S21">
            <v>4956900</v>
          </cell>
          <cell r="T21">
            <v>4956900</v>
          </cell>
          <cell r="U21">
            <v>4956900</v>
          </cell>
          <cell r="V21">
            <v>4956900</v>
          </cell>
          <cell r="W21">
            <v>4956900</v>
          </cell>
          <cell r="X21">
            <v>4956900</v>
          </cell>
          <cell r="Y21">
            <v>4956900</v>
          </cell>
          <cell r="Z21">
            <v>4956900</v>
          </cell>
          <cell r="AA21">
            <v>4956900</v>
          </cell>
          <cell r="AB21">
            <v>4956900</v>
          </cell>
          <cell r="AC21">
            <v>4956900</v>
          </cell>
          <cell r="AD21">
            <v>4956900</v>
          </cell>
          <cell r="AE21">
            <v>4956900</v>
          </cell>
          <cell r="AF21">
            <v>4956900</v>
          </cell>
          <cell r="AG21">
            <v>4956900</v>
          </cell>
          <cell r="AH21">
            <v>4956900</v>
          </cell>
          <cell r="AI21">
            <v>4956900</v>
          </cell>
          <cell r="AJ21">
            <v>4956900</v>
          </cell>
          <cell r="AK21">
            <v>4956900</v>
          </cell>
          <cell r="AL21">
            <v>4956900</v>
          </cell>
          <cell r="AM21">
            <v>4956900</v>
          </cell>
          <cell r="AN21">
            <v>4956900</v>
          </cell>
          <cell r="AO21">
            <v>4956900</v>
          </cell>
          <cell r="AP21">
            <v>4956900</v>
          </cell>
          <cell r="AQ21">
            <v>4956900</v>
          </cell>
          <cell r="AR21">
            <v>4956900</v>
          </cell>
          <cell r="AS21">
            <v>4956900</v>
          </cell>
          <cell r="AT21">
            <v>4956900</v>
          </cell>
          <cell r="AU21">
            <v>4956900</v>
          </cell>
          <cell r="AV21">
            <v>4956900</v>
          </cell>
          <cell r="AW21">
            <v>4956900</v>
          </cell>
          <cell r="AX21">
            <v>4956900</v>
          </cell>
          <cell r="AY21">
            <v>4956900</v>
          </cell>
          <cell r="AZ21">
            <v>4956900</v>
          </cell>
          <cell r="BA21">
            <v>4956900</v>
          </cell>
          <cell r="BB21">
            <v>4956900</v>
          </cell>
          <cell r="BC21">
            <v>4956900</v>
          </cell>
          <cell r="BD21">
            <v>4956900</v>
          </cell>
          <cell r="BE21">
            <v>4956900</v>
          </cell>
          <cell r="BF21">
            <v>4956900</v>
          </cell>
          <cell r="BG21">
            <v>4956900</v>
          </cell>
          <cell r="BH21">
            <v>4956900</v>
          </cell>
          <cell r="BI21">
            <v>4956900</v>
          </cell>
          <cell r="BJ21">
            <v>4956900</v>
          </cell>
          <cell r="BK21">
            <v>4956900</v>
          </cell>
          <cell r="BL21">
            <v>4956900</v>
          </cell>
          <cell r="BM21">
            <v>4956900</v>
          </cell>
          <cell r="BN21">
            <v>4956900</v>
          </cell>
          <cell r="BO21">
            <v>4956900</v>
          </cell>
          <cell r="BP21">
            <v>4956900</v>
          </cell>
          <cell r="BQ21">
            <v>4956900</v>
          </cell>
          <cell r="BR21">
            <v>4956900</v>
          </cell>
          <cell r="BS21">
            <v>4956900</v>
          </cell>
          <cell r="BT21">
            <v>4956900</v>
          </cell>
          <cell r="BU21">
            <v>4956900</v>
          </cell>
          <cell r="BV21">
            <v>4956900</v>
          </cell>
          <cell r="BW21">
            <v>4956900</v>
          </cell>
          <cell r="BX21">
            <v>4956900</v>
          </cell>
          <cell r="BY21">
            <v>4956900</v>
          </cell>
          <cell r="BZ21">
            <v>4956900</v>
          </cell>
          <cell r="CA21">
            <v>4956900</v>
          </cell>
          <cell r="CB21">
            <v>4956900</v>
          </cell>
          <cell r="CC21">
            <v>4956900</v>
          </cell>
          <cell r="CD21">
            <v>4956900</v>
          </cell>
          <cell r="CE21">
            <v>4956900</v>
          </cell>
          <cell r="CF21">
            <v>4956900</v>
          </cell>
          <cell r="CG21">
            <v>4956900</v>
          </cell>
          <cell r="CH21">
            <v>4956900</v>
          </cell>
          <cell r="CI21">
            <v>4956900</v>
          </cell>
          <cell r="CJ21">
            <v>4956900</v>
          </cell>
          <cell r="CK21">
            <v>4956900</v>
          </cell>
        </row>
        <row r="22">
          <cell r="J22">
            <v>4956900</v>
          </cell>
          <cell r="K22">
            <v>4956900</v>
          </cell>
          <cell r="L22">
            <v>4956900</v>
          </cell>
          <cell r="M22">
            <v>4956900</v>
          </cell>
          <cell r="N22">
            <v>4956900</v>
          </cell>
          <cell r="O22">
            <v>4956900</v>
          </cell>
          <cell r="P22">
            <v>4956900</v>
          </cell>
          <cell r="Q22">
            <v>4956900</v>
          </cell>
          <cell r="R22">
            <v>4956900</v>
          </cell>
          <cell r="S22">
            <v>4956900</v>
          </cell>
          <cell r="T22">
            <v>4956900</v>
          </cell>
          <cell r="U22">
            <v>4956900</v>
          </cell>
          <cell r="V22">
            <v>4956900</v>
          </cell>
          <cell r="W22">
            <v>4956900</v>
          </cell>
          <cell r="X22">
            <v>4956900</v>
          </cell>
          <cell r="Y22">
            <v>4956900</v>
          </cell>
          <cell r="Z22">
            <v>4956900</v>
          </cell>
          <cell r="AA22">
            <v>4956900</v>
          </cell>
          <cell r="AB22">
            <v>4956900</v>
          </cell>
          <cell r="AC22">
            <v>4956900</v>
          </cell>
          <cell r="AD22">
            <v>4956900</v>
          </cell>
          <cell r="AE22">
            <v>4956900</v>
          </cell>
          <cell r="AF22">
            <v>4956900</v>
          </cell>
          <cell r="AG22">
            <v>4956900</v>
          </cell>
          <cell r="AH22">
            <v>4956900</v>
          </cell>
          <cell r="AI22">
            <v>4956900</v>
          </cell>
          <cell r="AJ22">
            <v>4956900</v>
          </cell>
          <cell r="AK22">
            <v>4956900</v>
          </cell>
          <cell r="AL22">
            <v>2476800</v>
          </cell>
          <cell r="AM22">
            <v>2476800</v>
          </cell>
          <cell r="AN22">
            <v>2476800</v>
          </cell>
          <cell r="AO22">
            <v>2476800</v>
          </cell>
          <cell r="AP22">
            <v>2476800</v>
          </cell>
          <cell r="AQ22">
            <v>2476800</v>
          </cell>
          <cell r="AR22">
            <v>2476800</v>
          </cell>
          <cell r="AS22">
            <v>2476800</v>
          </cell>
          <cell r="AT22">
            <v>2476800</v>
          </cell>
          <cell r="AU22">
            <v>2476800</v>
          </cell>
          <cell r="AV22">
            <v>2476800</v>
          </cell>
          <cell r="AW22">
            <v>2476800</v>
          </cell>
          <cell r="AX22">
            <v>2476800</v>
          </cell>
          <cell r="AY22">
            <v>2476800</v>
          </cell>
          <cell r="AZ22">
            <v>2476800</v>
          </cell>
          <cell r="BA22">
            <v>2476800</v>
          </cell>
          <cell r="BB22">
            <v>2476800</v>
          </cell>
          <cell r="BC22">
            <v>2476800</v>
          </cell>
          <cell r="BD22">
            <v>2476800</v>
          </cell>
          <cell r="BE22">
            <v>2476800</v>
          </cell>
          <cell r="BF22">
            <v>2476800</v>
          </cell>
          <cell r="BG22">
            <v>2476800</v>
          </cell>
          <cell r="BH22">
            <v>2476800</v>
          </cell>
          <cell r="BI22">
            <v>2476800</v>
          </cell>
          <cell r="BJ22">
            <v>2476800</v>
          </cell>
          <cell r="BK22">
            <v>2476800</v>
          </cell>
          <cell r="BL22">
            <v>2476800</v>
          </cell>
          <cell r="BM22">
            <v>2476800</v>
          </cell>
          <cell r="BN22">
            <v>2476800</v>
          </cell>
          <cell r="BO22">
            <v>2476800</v>
          </cell>
          <cell r="BP22">
            <v>2476800</v>
          </cell>
          <cell r="BQ22">
            <v>2476800</v>
          </cell>
          <cell r="BR22">
            <v>2476800</v>
          </cell>
          <cell r="BS22">
            <v>2476800</v>
          </cell>
          <cell r="BT22">
            <v>2476800</v>
          </cell>
          <cell r="BU22">
            <v>2476800</v>
          </cell>
          <cell r="BV22">
            <v>2476800</v>
          </cell>
          <cell r="BW22">
            <v>2476800</v>
          </cell>
          <cell r="BX22">
            <v>2476800</v>
          </cell>
          <cell r="BY22">
            <v>2476800</v>
          </cell>
          <cell r="BZ22">
            <v>2476800</v>
          </cell>
          <cell r="CA22">
            <v>2476800</v>
          </cell>
          <cell r="CB22">
            <v>2476800</v>
          </cell>
          <cell r="CC22">
            <v>2476800</v>
          </cell>
          <cell r="CD22">
            <v>2476800</v>
          </cell>
          <cell r="CE22">
            <v>2476800</v>
          </cell>
          <cell r="CF22">
            <v>2476800</v>
          </cell>
          <cell r="CG22">
            <v>2476800</v>
          </cell>
          <cell r="CH22">
            <v>2476800</v>
          </cell>
          <cell r="CI22">
            <v>2476800</v>
          </cell>
          <cell r="CJ22">
            <v>2476800</v>
          </cell>
          <cell r="CK22">
            <v>2476800</v>
          </cell>
        </row>
        <row r="23">
          <cell r="J23">
            <v>2476800</v>
          </cell>
          <cell r="K23">
            <v>2476800</v>
          </cell>
          <cell r="L23">
            <v>2476800</v>
          </cell>
          <cell r="M23">
            <v>2476800</v>
          </cell>
          <cell r="N23">
            <v>2476800</v>
          </cell>
          <cell r="O23">
            <v>2476800</v>
          </cell>
          <cell r="P23">
            <v>2476800</v>
          </cell>
          <cell r="Q23">
            <v>2476800</v>
          </cell>
          <cell r="R23">
            <v>2476800</v>
          </cell>
          <cell r="S23">
            <v>2476800</v>
          </cell>
          <cell r="T23">
            <v>2476800</v>
          </cell>
          <cell r="U23">
            <v>2476800</v>
          </cell>
          <cell r="V23">
            <v>2476800</v>
          </cell>
          <cell r="W23">
            <v>2476800</v>
          </cell>
          <cell r="X23">
            <v>2476800</v>
          </cell>
          <cell r="Y23">
            <v>2476800</v>
          </cell>
          <cell r="Z23">
            <v>2476800</v>
          </cell>
          <cell r="AA23">
            <v>2476800</v>
          </cell>
          <cell r="AB23">
            <v>2476800</v>
          </cell>
          <cell r="AC23">
            <v>2476800</v>
          </cell>
          <cell r="AD23">
            <v>2476800</v>
          </cell>
          <cell r="AE23">
            <v>2476800</v>
          </cell>
          <cell r="AF23">
            <v>2476800</v>
          </cell>
          <cell r="AG23">
            <v>2476800</v>
          </cell>
          <cell r="AH23">
            <v>2476800</v>
          </cell>
          <cell r="AI23">
            <v>2476800</v>
          </cell>
          <cell r="AJ23">
            <v>2476800</v>
          </cell>
          <cell r="AK23">
            <v>2476800</v>
          </cell>
          <cell r="AL23">
            <v>4368000</v>
          </cell>
          <cell r="AM23">
            <v>4368000</v>
          </cell>
          <cell r="AN23">
            <v>4368000</v>
          </cell>
          <cell r="AO23">
            <v>4368000</v>
          </cell>
          <cell r="AP23">
            <v>4368000</v>
          </cell>
          <cell r="AQ23">
            <v>4368000</v>
          </cell>
          <cell r="AR23">
            <v>4368000</v>
          </cell>
          <cell r="AS23">
            <v>4368000</v>
          </cell>
          <cell r="AT23">
            <v>4368000</v>
          </cell>
          <cell r="AU23">
            <v>4368000</v>
          </cell>
          <cell r="AV23">
            <v>4368000</v>
          </cell>
          <cell r="AW23">
            <v>4368000</v>
          </cell>
          <cell r="AX23">
            <v>4368000</v>
          </cell>
          <cell r="AY23">
            <v>4368000</v>
          </cell>
          <cell r="AZ23">
            <v>4368000</v>
          </cell>
          <cell r="BA23">
            <v>4368000</v>
          </cell>
          <cell r="BB23">
            <v>4368000</v>
          </cell>
          <cell r="BC23">
            <v>4368000</v>
          </cell>
          <cell r="BD23">
            <v>4368000</v>
          </cell>
          <cell r="BE23">
            <v>4368000</v>
          </cell>
          <cell r="BF23">
            <v>4368000</v>
          </cell>
          <cell r="BG23">
            <v>4368000</v>
          </cell>
          <cell r="BH23">
            <v>4368000</v>
          </cell>
          <cell r="BI23">
            <v>4368000</v>
          </cell>
          <cell r="BJ23">
            <v>4368000</v>
          </cell>
          <cell r="BK23">
            <v>4368000</v>
          </cell>
          <cell r="BL23">
            <v>4368000</v>
          </cell>
          <cell r="BM23">
            <v>4368000</v>
          </cell>
          <cell r="BN23">
            <v>4368000</v>
          </cell>
          <cell r="BO23">
            <v>4368000</v>
          </cell>
          <cell r="BP23">
            <v>4368000</v>
          </cell>
          <cell r="BQ23">
            <v>4368000</v>
          </cell>
          <cell r="BR23">
            <v>4368000</v>
          </cell>
          <cell r="BS23">
            <v>4368000</v>
          </cell>
          <cell r="BT23">
            <v>4368000</v>
          </cell>
          <cell r="BU23">
            <v>4368000</v>
          </cell>
          <cell r="BV23">
            <v>4368000</v>
          </cell>
          <cell r="BW23">
            <v>4368000</v>
          </cell>
          <cell r="BX23">
            <v>4368000</v>
          </cell>
          <cell r="BY23">
            <v>4368000</v>
          </cell>
          <cell r="BZ23">
            <v>4368000</v>
          </cell>
          <cell r="CA23">
            <v>4368000</v>
          </cell>
          <cell r="CB23">
            <v>4368000</v>
          </cell>
          <cell r="CC23">
            <v>4368000</v>
          </cell>
          <cell r="CD23">
            <v>4368000</v>
          </cell>
          <cell r="CE23">
            <v>4368000</v>
          </cell>
          <cell r="CF23">
            <v>4368000</v>
          </cell>
          <cell r="CG23">
            <v>4368000</v>
          </cell>
          <cell r="CH23">
            <v>4368000</v>
          </cell>
          <cell r="CI23">
            <v>4368000</v>
          </cell>
          <cell r="CJ23">
            <v>4368000</v>
          </cell>
          <cell r="CK23">
            <v>4368000</v>
          </cell>
        </row>
        <row r="24">
          <cell r="J24">
            <v>4368000</v>
          </cell>
          <cell r="K24">
            <v>4368000</v>
          </cell>
          <cell r="L24">
            <v>4368000</v>
          </cell>
          <cell r="M24">
            <v>4368000</v>
          </cell>
          <cell r="N24">
            <v>4368000</v>
          </cell>
          <cell r="O24">
            <v>4368000</v>
          </cell>
          <cell r="P24">
            <v>4368000</v>
          </cell>
          <cell r="Q24">
            <v>4368000</v>
          </cell>
          <cell r="R24">
            <v>4368000</v>
          </cell>
          <cell r="S24">
            <v>4368000</v>
          </cell>
          <cell r="T24">
            <v>4368000</v>
          </cell>
          <cell r="U24">
            <v>4368000</v>
          </cell>
          <cell r="V24">
            <v>4368000</v>
          </cell>
          <cell r="W24">
            <v>4368000</v>
          </cell>
          <cell r="X24">
            <v>4368000</v>
          </cell>
          <cell r="Y24">
            <v>4368000</v>
          </cell>
          <cell r="Z24">
            <v>4368000</v>
          </cell>
          <cell r="AA24">
            <v>4368000</v>
          </cell>
          <cell r="AB24">
            <v>4368000</v>
          </cell>
          <cell r="AC24">
            <v>4368000</v>
          </cell>
          <cell r="AD24">
            <v>4368000</v>
          </cell>
          <cell r="AE24">
            <v>4368000</v>
          </cell>
          <cell r="AF24">
            <v>4368000</v>
          </cell>
          <cell r="AG24">
            <v>4368000</v>
          </cell>
          <cell r="AH24">
            <v>4368000</v>
          </cell>
          <cell r="AI24">
            <v>4368000</v>
          </cell>
          <cell r="AJ24">
            <v>4368000</v>
          </cell>
          <cell r="AK24">
            <v>4368000</v>
          </cell>
          <cell r="AL24">
            <v>4368000</v>
          </cell>
          <cell r="AM24">
            <v>4368000</v>
          </cell>
          <cell r="AN24">
            <v>4368000</v>
          </cell>
          <cell r="AO24">
            <v>4368000</v>
          </cell>
          <cell r="AP24">
            <v>4368000</v>
          </cell>
          <cell r="AQ24">
            <v>4368000</v>
          </cell>
          <cell r="AR24">
            <v>4368000</v>
          </cell>
          <cell r="AS24">
            <v>2702754.5925925924</v>
          </cell>
          <cell r="AT24">
            <v>2702754.5925925924</v>
          </cell>
          <cell r="AU24">
            <v>2702754.5925925924</v>
          </cell>
          <cell r="AV24">
            <v>2702754.5925925924</v>
          </cell>
          <cell r="AW24">
            <v>2702754.5925925924</v>
          </cell>
          <cell r="AX24">
            <v>2702754.5925925924</v>
          </cell>
          <cell r="AY24">
            <v>2702754</v>
          </cell>
          <cell r="AZ24">
            <v>2702754.5925925924</v>
          </cell>
          <cell r="BA24">
            <v>2702754.5925925924</v>
          </cell>
          <cell r="BB24">
            <v>2702754.5925925924</v>
          </cell>
          <cell r="BC24">
            <v>2702754.5925925924</v>
          </cell>
          <cell r="BD24">
            <v>2702754.5925925924</v>
          </cell>
          <cell r="BE24">
            <v>2702754.5925925924</v>
          </cell>
          <cell r="BF24">
            <v>2702754</v>
          </cell>
          <cell r="BG24">
            <v>2702754.5925925924</v>
          </cell>
          <cell r="BH24">
            <v>2702754.5925925924</v>
          </cell>
          <cell r="BI24">
            <v>2702754.5925925924</v>
          </cell>
          <cell r="BJ24">
            <v>2702754.5925925924</v>
          </cell>
          <cell r="BK24">
            <v>2702754.5925925924</v>
          </cell>
          <cell r="BL24">
            <v>2702754.5925925924</v>
          </cell>
          <cell r="BM24">
            <v>2702754</v>
          </cell>
          <cell r="BN24">
            <v>2702754.5925925924</v>
          </cell>
          <cell r="BO24">
            <v>2702754.5925925924</v>
          </cell>
          <cell r="BP24">
            <v>2702754.5925925924</v>
          </cell>
          <cell r="BQ24">
            <v>2702754.5925925924</v>
          </cell>
          <cell r="BR24">
            <v>2702754.5925925924</v>
          </cell>
          <cell r="BS24">
            <v>2702754.5925925924</v>
          </cell>
          <cell r="BT24">
            <v>2702754</v>
          </cell>
          <cell r="BU24">
            <v>2702754.5925925924</v>
          </cell>
          <cell r="BV24">
            <v>2702754.5925925924</v>
          </cell>
          <cell r="BW24">
            <v>2702754.5925925924</v>
          </cell>
          <cell r="BX24">
            <v>2702754</v>
          </cell>
          <cell r="BY24">
            <v>2702754</v>
          </cell>
          <cell r="BZ24">
            <v>2702754</v>
          </cell>
          <cell r="CA24">
            <v>2702754</v>
          </cell>
          <cell r="CB24">
            <v>2702754</v>
          </cell>
          <cell r="CC24">
            <v>2702754</v>
          </cell>
          <cell r="CD24">
            <v>2702754</v>
          </cell>
          <cell r="CE24">
            <v>2702754</v>
          </cell>
          <cell r="CF24">
            <v>2702754</v>
          </cell>
          <cell r="CG24">
            <v>2702754</v>
          </cell>
          <cell r="CH24">
            <v>2702754</v>
          </cell>
          <cell r="CI24">
            <v>2702754</v>
          </cell>
          <cell r="CJ24">
            <v>2702754</v>
          </cell>
          <cell r="CK24">
            <v>2702754</v>
          </cell>
        </row>
        <row r="25">
          <cell r="J25">
            <v>2702754</v>
          </cell>
          <cell r="K25">
            <v>2702754</v>
          </cell>
          <cell r="L25">
            <v>2702754</v>
          </cell>
          <cell r="M25">
            <v>2702754</v>
          </cell>
          <cell r="N25">
            <v>2702754</v>
          </cell>
          <cell r="O25">
            <v>2702754</v>
          </cell>
          <cell r="P25">
            <v>2702754</v>
          </cell>
          <cell r="Q25">
            <v>2702754</v>
          </cell>
          <cell r="R25">
            <v>2702754</v>
          </cell>
          <cell r="S25">
            <v>2702754</v>
          </cell>
          <cell r="T25">
            <v>2702754</v>
          </cell>
          <cell r="U25">
            <v>2702754</v>
          </cell>
          <cell r="V25">
            <v>2702754</v>
          </cell>
          <cell r="W25">
            <v>2702754</v>
          </cell>
          <cell r="X25">
            <v>2702754</v>
          </cell>
          <cell r="Y25">
            <v>2702754</v>
          </cell>
          <cell r="Z25">
            <v>2702754</v>
          </cell>
          <cell r="AA25">
            <v>2702754</v>
          </cell>
          <cell r="AB25">
            <v>2702754</v>
          </cell>
          <cell r="AC25">
            <v>2702754</v>
          </cell>
          <cell r="AD25">
            <v>2702754</v>
          </cell>
          <cell r="AE25">
            <v>2702754</v>
          </cell>
          <cell r="AF25">
            <v>2702754</v>
          </cell>
          <cell r="AG25">
            <v>2702754</v>
          </cell>
          <cell r="AH25">
            <v>2702754</v>
          </cell>
          <cell r="AI25">
            <v>2702754</v>
          </cell>
          <cell r="AJ25">
            <v>2702754</v>
          </cell>
          <cell r="AK25">
            <v>2702754</v>
          </cell>
          <cell r="AL25">
            <v>2702754</v>
          </cell>
          <cell r="AM25">
            <v>2702754</v>
          </cell>
          <cell r="AN25">
            <v>2702754</v>
          </cell>
          <cell r="AO25">
            <v>2702754</v>
          </cell>
          <cell r="AP25">
            <v>2702754</v>
          </cell>
          <cell r="AQ25">
            <v>911743</v>
          </cell>
          <cell r="AR25">
            <v>911743</v>
          </cell>
          <cell r="AS25">
            <v>911743</v>
          </cell>
          <cell r="AT25">
            <v>911743</v>
          </cell>
          <cell r="AU25">
            <v>911743</v>
          </cell>
          <cell r="AV25">
            <v>911743</v>
          </cell>
          <cell r="AW25">
            <v>911743</v>
          </cell>
          <cell r="AX25">
            <v>911743</v>
          </cell>
          <cell r="AY25">
            <v>911743</v>
          </cell>
          <cell r="AZ25">
            <v>911743</v>
          </cell>
          <cell r="BA25">
            <v>911743</v>
          </cell>
          <cell r="BB25">
            <v>911743</v>
          </cell>
          <cell r="BC25">
            <v>911743</v>
          </cell>
          <cell r="BD25">
            <v>911743</v>
          </cell>
          <cell r="BE25">
            <v>911743</v>
          </cell>
          <cell r="BF25">
            <v>911743</v>
          </cell>
          <cell r="BG25">
            <v>911743</v>
          </cell>
          <cell r="BH25">
            <v>911743</v>
          </cell>
          <cell r="BI25">
            <v>911743</v>
          </cell>
          <cell r="BJ25">
            <v>911743</v>
          </cell>
          <cell r="BK25">
            <v>911743</v>
          </cell>
          <cell r="BL25">
            <v>911743</v>
          </cell>
          <cell r="BM25">
            <v>911743</v>
          </cell>
          <cell r="BN25">
            <v>911743</v>
          </cell>
          <cell r="BO25">
            <v>911743</v>
          </cell>
          <cell r="BP25">
            <v>911743</v>
          </cell>
          <cell r="BQ25">
            <v>911743</v>
          </cell>
          <cell r="BR25">
            <v>911743</v>
          </cell>
          <cell r="BS25">
            <v>911743</v>
          </cell>
          <cell r="BT25">
            <v>911743</v>
          </cell>
          <cell r="BU25">
            <v>911743</v>
          </cell>
          <cell r="BV25">
            <v>911743</v>
          </cell>
          <cell r="BW25">
            <v>911743</v>
          </cell>
          <cell r="BX25">
            <v>911743</v>
          </cell>
          <cell r="BY25">
            <v>911743</v>
          </cell>
          <cell r="BZ25">
            <v>911743</v>
          </cell>
          <cell r="CA25">
            <v>911743</v>
          </cell>
          <cell r="CB25">
            <v>911743</v>
          </cell>
          <cell r="CC25">
            <v>911743</v>
          </cell>
          <cell r="CD25">
            <v>911743</v>
          </cell>
          <cell r="CE25">
            <v>911743</v>
          </cell>
          <cell r="CF25">
            <v>911743</v>
          </cell>
          <cell r="CG25">
            <v>911743</v>
          </cell>
          <cell r="CH25">
            <v>911743</v>
          </cell>
          <cell r="CI25">
            <v>911743</v>
          </cell>
          <cell r="CJ25">
            <v>911743</v>
          </cell>
          <cell r="CK25">
            <v>911743</v>
          </cell>
        </row>
        <row r="26">
          <cell r="J26">
            <v>911743</v>
          </cell>
          <cell r="K26">
            <v>911743</v>
          </cell>
          <cell r="L26">
            <v>911743</v>
          </cell>
          <cell r="M26">
            <v>911743</v>
          </cell>
          <cell r="N26">
            <v>911743</v>
          </cell>
          <cell r="O26">
            <v>911743</v>
          </cell>
          <cell r="P26">
            <v>911743</v>
          </cell>
          <cell r="Q26">
            <v>911743</v>
          </cell>
          <cell r="R26">
            <v>911743</v>
          </cell>
          <cell r="S26">
            <v>911743</v>
          </cell>
          <cell r="T26">
            <v>911743</v>
          </cell>
          <cell r="U26">
            <v>911743</v>
          </cell>
          <cell r="V26">
            <v>911743</v>
          </cell>
          <cell r="W26">
            <v>911743</v>
          </cell>
          <cell r="X26">
            <v>911743</v>
          </cell>
          <cell r="Y26">
            <v>911743</v>
          </cell>
          <cell r="Z26">
            <v>911743</v>
          </cell>
          <cell r="AA26">
            <v>911743</v>
          </cell>
          <cell r="AB26">
            <v>911743</v>
          </cell>
          <cell r="AC26">
            <v>911743</v>
          </cell>
          <cell r="AD26">
            <v>911743</v>
          </cell>
          <cell r="AE26">
            <v>911743</v>
          </cell>
          <cell r="AF26">
            <v>911743</v>
          </cell>
          <cell r="AG26">
            <v>911743</v>
          </cell>
          <cell r="AH26">
            <v>911743</v>
          </cell>
          <cell r="AI26">
            <v>911743</v>
          </cell>
          <cell r="AJ26">
            <v>911743</v>
          </cell>
          <cell r="AK26">
            <v>911743</v>
          </cell>
          <cell r="AL26">
            <v>911743</v>
          </cell>
          <cell r="AM26">
            <v>911743</v>
          </cell>
          <cell r="AN26">
            <v>911743</v>
          </cell>
          <cell r="AO26">
            <v>911743</v>
          </cell>
          <cell r="AP26">
            <v>911743</v>
          </cell>
          <cell r="AQ26">
            <v>911743</v>
          </cell>
          <cell r="AR26">
            <v>911743</v>
          </cell>
          <cell r="AS26">
            <v>911743</v>
          </cell>
          <cell r="AT26">
            <v>911743</v>
          </cell>
          <cell r="AU26">
            <v>911743</v>
          </cell>
          <cell r="AV26">
            <v>911743</v>
          </cell>
          <cell r="AW26">
            <v>911743</v>
          </cell>
          <cell r="AX26">
            <v>911743</v>
          </cell>
          <cell r="AY26">
            <v>911743</v>
          </cell>
          <cell r="AZ26">
            <v>911743</v>
          </cell>
          <cell r="BA26">
            <v>911743</v>
          </cell>
          <cell r="BB26">
            <v>911743</v>
          </cell>
          <cell r="BC26">
            <v>911743</v>
          </cell>
          <cell r="BD26">
            <v>911743</v>
          </cell>
          <cell r="BE26">
            <v>911743</v>
          </cell>
          <cell r="BF26">
            <v>911743</v>
          </cell>
          <cell r="BG26">
            <v>911743</v>
          </cell>
          <cell r="BH26">
            <v>911743</v>
          </cell>
          <cell r="BI26">
            <v>911743</v>
          </cell>
          <cell r="BJ26">
            <v>911743</v>
          </cell>
          <cell r="BK26">
            <v>911743</v>
          </cell>
          <cell r="BL26">
            <v>911743</v>
          </cell>
          <cell r="BM26">
            <v>911743</v>
          </cell>
          <cell r="BN26">
            <v>911743</v>
          </cell>
          <cell r="BO26">
            <v>911743</v>
          </cell>
          <cell r="BP26">
            <v>911743</v>
          </cell>
          <cell r="BQ26">
            <v>965685</v>
          </cell>
          <cell r="BR26">
            <v>965685</v>
          </cell>
          <cell r="BS26">
            <v>965685</v>
          </cell>
          <cell r="BT26">
            <v>965685</v>
          </cell>
          <cell r="BU26">
            <v>965685</v>
          </cell>
          <cell r="BV26">
            <v>965685</v>
          </cell>
          <cell r="BW26">
            <v>965685</v>
          </cell>
          <cell r="BX26">
            <v>965685</v>
          </cell>
          <cell r="BY26">
            <v>965685</v>
          </cell>
          <cell r="BZ26">
            <v>965685</v>
          </cell>
          <cell r="CA26">
            <v>965685</v>
          </cell>
          <cell r="CB26">
            <v>965685</v>
          </cell>
          <cell r="CC26">
            <v>965685</v>
          </cell>
          <cell r="CD26">
            <v>965685</v>
          </cell>
          <cell r="CE26">
            <v>965685</v>
          </cell>
          <cell r="CF26">
            <v>965685</v>
          </cell>
          <cell r="CG26">
            <v>965685</v>
          </cell>
          <cell r="CH26">
            <v>965685</v>
          </cell>
          <cell r="CI26">
            <v>965685</v>
          </cell>
          <cell r="CJ26">
            <v>965685</v>
          </cell>
          <cell r="CK26">
            <v>965685</v>
          </cell>
        </row>
        <row r="27">
          <cell r="J27">
            <v>965685</v>
          </cell>
          <cell r="K27">
            <v>965685</v>
          </cell>
          <cell r="L27">
            <v>965685</v>
          </cell>
          <cell r="M27">
            <v>965685</v>
          </cell>
          <cell r="N27">
            <v>965685</v>
          </cell>
          <cell r="O27">
            <v>965685</v>
          </cell>
          <cell r="P27">
            <v>965685</v>
          </cell>
          <cell r="Q27">
            <v>965685</v>
          </cell>
          <cell r="R27">
            <v>965685</v>
          </cell>
          <cell r="S27">
            <v>965685</v>
          </cell>
          <cell r="T27">
            <v>965685</v>
          </cell>
          <cell r="U27">
            <v>965685</v>
          </cell>
          <cell r="V27">
            <v>965685</v>
          </cell>
          <cell r="W27">
            <v>965685</v>
          </cell>
          <cell r="X27">
            <v>965685</v>
          </cell>
          <cell r="Y27">
            <v>965685</v>
          </cell>
          <cell r="Z27">
            <v>965685</v>
          </cell>
          <cell r="AA27">
            <v>965685</v>
          </cell>
          <cell r="AB27">
            <v>965685</v>
          </cell>
          <cell r="AC27">
            <v>965685</v>
          </cell>
          <cell r="AD27">
            <v>965685</v>
          </cell>
          <cell r="AE27">
            <v>965685</v>
          </cell>
          <cell r="AF27">
            <v>965685</v>
          </cell>
          <cell r="AG27">
            <v>965685</v>
          </cell>
          <cell r="AH27">
            <v>965685</v>
          </cell>
          <cell r="AI27">
            <v>965685</v>
          </cell>
          <cell r="AJ27">
            <v>965685</v>
          </cell>
          <cell r="AK27">
            <v>965685</v>
          </cell>
          <cell r="AL27">
            <v>965685</v>
          </cell>
          <cell r="AM27">
            <v>965685</v>
          </cell>
          <cell r="AN27">
            <v>965685</v>
          </cell>
          <cell r="AO27">
            <v>965685</v>
          </cell>
          <cell r="AP27">
            <v>965685</v>
          </cell>
          <cell r="AQ27">
            <v>965685</v>
          </cell>
          <cell r="AR27">
            <v>965685</v>
          </cell>
          <cell r="AS27">
            <v>965685</v>
          </cell>
          <cell r="AT27">
            <v>965685</v>
          </cell>
          <cell r="AU27">
            <v>965685</v>
          </cell>
          <cell r="AV27">
            <v>965685</v>
          </cell>
          <cell r="AW27">
            <v>965685</v>
          </cell>
          <cell r="AX27">
            <v>965685</v>
          </cell>
          <cell r="AY27">
            <v>965685</v>
          </cell>
          <cell r="AZ27">
            <v>965685</v>
          </cell>
          <cell r="BA27">
            <v>965685</v>
          </cell>
          <cell r="BB27">
            <v>965685</v>
          </cell>
          <cell r="BC27">
            <v>965685</v>
          </cell>
          <cell r="BD27">
            <v>965685</v>
          </cell>
          <cell r="BE27">
            <v>965685</v>
          </cell>
          <cell r="BF27">
            <v>965685</v>
          </cell>
          <cell r="BG27">
            <v>1092000</v>
          </cell>
          <cell r="BH27">
            <v>1092000</v>
          </cell>
          <cell r="BI27">
            <v>1092000</v>
          </cell>
          <cell r="BJ27">
            <v>1092000</v>
          </cell>
          <cell r="BK27">
            <v>1092000</v>
          </cell>
          <cell r="BL27">
            <v>1092000</v>
          </cell>
          <cell r="BM27">
            <v>1092000</v>
          </cell>
          <cell r="BN27">
            <v>1092000</v>
          </cell>
          <cell r="BO27">
            <v>1092000</v>
          </cell>
          <cell r="BP27">
            <v>1092000</v>
          </cell>
          <cell r="BQ27">
            <v>1092000</v>
          </cell>
          <cell r="BR27">
            <v>1092000</v>
          </cell>
          <cell r="BS27">
            <v>1092000</v>
          </cell>
          <cell r="BT27">
            <v>1092000</v>
          </cell>
          <cell r="BU27">
            <v>1092000</v>
          </cell>
          <cell r="BV27">
            <v>1092000</v>
          </cell>
          <cell r="BW27">
            <v>1092000</v>
          </cell>
          <cell r="BX27">
            <v>1092000</v>
          </cell>
          <cell r="BY27">
            <v>1092000</v>
          </cell>
          <cell r="BZ27">
            <v>1092000</v>
          </cell>
          <cell r="CA27">
            <v>1092000</v>
          </cell>
          <cell r="CB27">
            <v>1092000</v>
          </cell>
          <cell r="CC27">
            <v>1092000</v>
          </cell>
          <cell r="CD27">
            <v>1092000</v>
          </cell>
          <cell r="CE27">
            <v>1092000</v>
          </cell>
          <cell r="CF27">
            <v>1092000</v>
          </cell>
          <cell r="CG27">
            <v>1092000</v>
          </cell>
          <cell r="CH27">
            <v>1092000</v>
          </cell>
          <cell r="CI27">
            <v>1092000</v>
          </cell>
          <cell r="CJ27">
            <v>1092000</v>
          </cell>
          <cell r="CK27">
            <v>1092000</v>
          </cell>
        </row>
        <row r="28">
          <cell r="J28">
            <v>1092000</v>
          </cell>
          <cell r="K28">
            <v>1092000</v>
          </cell>
          <cell r="L28">
            <v>1092000</v>
          </cell>
          <cell r="M28">
            <v>1092000</v>
          </cell>
          <cell r="N28">
            <v>1092000</v>
          </cell>
          <cell r="O28">
            <v>1092000</v>
          </cell>
          <cell r="P28">
            <v>1092000</v>
          </cell>
          <cell r="Q28">
            <v>1092000</v>
          </cell>
          <cell r="R28">
            <v>1092000</v>
          </cell>
          <cell r="S28">
            <v>1092000</v>
          </cell>
          <cell r="T28">
            <v>1092000</v>
          </cell>
          <cell r="U28">
            <v>1092000</v>
          </cell>
          <cell r="V28">
            <v>1092000</v>
          </cell>
          <cell r="W28">
            <v>1092000</v>
          </cell>
          <cell r="X28">
            <v>1092000</v>
          </cell>
          <cell r="Y28">
            <v>1092000</v>
          </cell>
          <cell r="Z28">
            <v>1092000</v>
          </cell>
          <cell r="AA28">
            <v>1092000</v>
          </cell>
          <cell r="AB28">
            <v>1092000</v>
          </cell>
          <cell r="AC28">
            <v>1092000</v>
          </cell>
          <cell r="AD28">
            <v>1092000</v>
          </cell>
          <cell r="AE28">
            <v>1092000</v>
          </cell>
          <cell r="AF28">
            <v>1092000</v>
          </cell>
          <cell r="AG28">
            <v>1092000</v>
          </cell>
          <cell r="AH28">
            <v>1092000</v>
          </cell>
          <cell r="AI28">
            <v>1092000</v>
          </cell>
          <cell r="AJ28">
            <v>1092000</v>
          </cell>
          <cell r="AK28">
            <v>1092000</v>
          </cell>
          <cell r="AL28">
            <v>1092000</v>
          </cell>
          <cell r="AM28">
            <v>1092000</v>
          </cell>
          <cell r="AN28">
            <v>1092000</v>
          </cell>
          <cell r="AO28">
            <v>1092000</v>
          </cell>
          <cell r="AP28">
            <v>1092000</v>
          </cell>
          <cell r="AQ28">
            <v>1092000</v>
          </cell>
          <cell r="AR28">
            <v>1092000</v>
          </cell>
          <cell r="AS28">
            <v>1092000</v>
          </cell>
          <cell r="AT28">
            <v>1092000</v>
          </cell>
          <cell r="AU28">
            <v>1092000</v>
          </cell>
          <cell r="AV28">
            <v>1092000</v>
          </cell>
          <cell r="AW28">
            <v>1092000</v>
          </cell>
          <cell r="AX28">
            <v>1092000</v>
          </cell>
          <cell r="AY28">
            <v>1092000</v>
          </cell>
          <cell r="AZ28">
            <v>1092000</v>
          </cell>
          <cell r="BA28">
            <v>1092000</v>
          </cell>
          <cell r="BB28">
            <v>1092000</v>
          </cell>
          <cell r="BC28">
            <v>1092000</v>
          </cell>
          <cell r="BD28">
            <v>1092000</v>
          </cell>
          <cell r="BE28">
            <v>1092000</v>
          </cell>
          <cell r="BF28">
            <v>1092000</v>
          </cell>
          <cell r="BG28">
            <v>1092000</v>
          </cell>
          <cell r="BH28">
            <v>1092000</v>
          </cell>
          <cell r="BI28">
            <v>1092000</v>
          </cell>
          <cell r="BJ28">
            <v>1092000</v>
          </cell>
          <cell r="BK28">
            <v>1092000</v>
          </cell>
          <cell r="BL28">
            <v>1092000</v>
          </cell>
          <cell r="BM28">
            <v>1092000</v>
          </cell>
          <cell r="BN28">
            <v>1092000</v>
          </cell>
          <cell r="BO28">
            <v>1092000</v>
          </cell>
          <cell r="BP28">
            <v>1092000</v>
          </cell>
          <cell r="BQ28">
            <v>1092000</v>
          </cell>
          <cell r="BR28">
            <v>1092000</v>
          </cell>
          <cell r="BS28">
            <v>1092000</v>
          </cell>
          <cell r="BT28">
            <v>1092000</v>
          </cell>
          <cell r="BU28">
            <v>1092000</v>
          </cell>
          <cell r="BV28">
            <v>1092000</v>
          </cell>
          <cell r="BW28">
            <v>1092000</v>
          </cell>
          <cell r="BX28">
            <v>1092000</v>
          </cell>
          <cell r="BY28">
            <v>1092000</v>
          </cell>
          <cell r="BZ28">
            <v>1092000</v>
          </cell>
          <cell r="CA28">
            <v>1092000</v>
          </cell>
          <cell r="CB28">
            <v>1092000</v>
          </cell>
          <cell r="CC28">
            <v>1092000</v>
          </cell>
          <cell r="CD28">
            <v>1092000</v>
          </cell>
          <cell r="CE28">
            <v>1092000</v>
          </cell>
          <cell r="CF28">
            <v>1092000</v>
          </cell>
          <cell r="CG28">
            <v>1092000</v>
          </cell>
          <cell r="CH28">
            <v>1092000</v>
          </cell>
          <cell r="CI28">
            <v>1092000</v>
          </cell>
          <cell r="CJ28">
            <v>1092000</v>
          </cell>
          <cell r="CK28">
            <v>5402800</v>
          </cell>
        </row>
        <row r="29">
          <cell r="J29">
            <v>5402800</v>
          </cell>
          <cell r="K29">
            <v>5402800</v>
          </cell>
          <cell r="L29">
            <v>5402800</v>
          </cell>
          <cell r="M29">
            <v>5402800</v>
          </cell>
          <cell r="N29">
            <v>5402800</v>
          </cell>
          <cell r="O29">
            <v>5402800</v>
          </cell>
          <cell r="P29">
            <v>5402800</v>
          </cell>
          <cell r="Q29">
            <v>5402800</v>
          </cell>
          <cell r="R29">
            <v>5402800</v>
          </cell>
          <cell r="S29">
            <v>5402800</v>
          </cell>
          <cell r="T29">
            <v>5402800</v>
          </cell>
          <cell r="U29">
            <v>5402800</v>
          </cell>
          <cell r="V29">
            <v>5402800</v>
          </cell>
          <cell r="W29">
            <v>5402800</v>
          </cell>
          <cell r="X29">
            <v>5402800</v>
          </cell>
          <cell r="Y29">
            <v>5402800</v>
          </cell>
          <cell r="Z29">
            <v>5402800</v>
          </cell>
          <cell r="AA29">
            <v>5402800</v>
          </cell>
          <cell r="AB29">
            <v>5402800</v>
          </cell>
          <cell r="AC29">
            <v>5402800</v>
          </cell>
          <cell r="AD29">
            <v>5402800</v>
          </cell>
          <cell r="AE29">
            <v>5402800</v>
          </cell>
          <cell r="AF29">
            <v>5402800</v>
          </cell>
          <cell r="AG29">
            <v>5402800</v>
          </cell>
          <cell r="AH29">
            <v>5402800</v>
          </cell>
          <cell r="AI29">
            <v>5402800</v>
          </cell>
          <cell r="AJ29">
            <v>5402800</v>
          </cell>
          <cell r="AK29">
            <v>5402800</v>
          </cell>
          <cell r="AL29">
            <v>5402800</v>
          </cell>
          <cell r="AM29">
            <v>5402800</v>
          </cell>
          <cell r="AN29">
            <v>5402800</v>
          </cell>
          <cell r="AO29">
            <v>5402800</v>
          </cell>
          <cell r="AP29">
            <v>5402800</v>
          </cell>
          <cell r="AQ29">
            <v>5402800</v>
          </cell>
          <cell r="AR29">
            <v>5402800</v>
          </cell>
          <cell r="AS29">
            <v>5402800</v>
          </cell>
          <cell r="AT29">
            <v>5402800</v>
          </cell>
          <cell r="AU29">
            <v>5402800</v>
          </cell>
          <cell r="AV29">
            <v>5402800</v>
          </cell>
          <cell r="AW29">
            <v>5402800</v>
          </cell>
          <cell r="AX29">
            <v>5402800</v>
          </cell>
          <cell r="AY29">
            <v>5402800</v>
          </cell>
          <cell r="AZ29">
            <v>5402800</v>
          </cell>
          <cell r="BA29">
            <v>5402800</v>
          </cell>
          <cell r="BB29">
            <v>5402800</v>
          </cell>
          <cell r="BC29">
            <v>5402800</v>
          </cell>
          <cell r="BD29">
            <v>5402800</v>
          </cell>
          <cell r="BE29">
            <v>5402800</v>
          </cell>
          <cell r="BF29">
            <v>5402800</v>
          </cell>
          <cell r="BG29">
            <v>5402800</v>
          </cell>
          <cell r="BH29">
            <v>5402800</v>
          </cell>
          <cell r="BI29">
            <v>5402800</v>
          </cell>
          <cell r="BJ29">
            <v>5402800</v>
          </cell>
          <cell r="BK29">
            <v>5402800</v>
          </cell>
          <cell r="BL29">
            <v>5402800</v>
          </cell>
          <cell r="BM29">
            <v>5402800</v>
          </cell>
          <cell r="BN29">
            <v>5402800</v>
          </cell>
          <cell r="BO29">
            <v>5402800</v>
          </cell>
          <cell r="BP29">
            <v>5402800</v>
          </cell>
          <cell r="BQ29">
            <v>5402800</v>
          </cell>
          <cell r="BR29">
            <v>5402800</v>
          </cell>
          <cell r="BS29">
            <v>5402800</v>
          </cell>
          <cell r="BT29">
            <v>5402800</v>
          </cell>
          <cell r="BU29">
            <v>5402800</v>
          </cell>
          <cell r="BV29">
            <v>5402800</v>
          </cell>
          <cell r="BW29">
            <v>5402800</v>
          </cell>
          <cell r="BX29">
            <v>5402800</v>
          </cell>
          <cell r="BY29">
            <v>5402800</v>
          </cell>
          <cell r="BZ29">
            <v>5402800</v>
          </cell>
          <cell r="CA29">
            <v>5402800</v>
          </cell>
          <cell r="CB29">
            <v>5402800</v>
          </cell>
          <cell r="CC29">
            <v>6497135.5</v>
          </cell>
          <cell r="CD29">
            <v>6497135.5</v>
          </cell>
          <cell r="CE29">
            <v>6497135.5</v>
          </cell>
          <cell r="CF29">
            <v>6497135.5</v>
          </cell>
          <cell r="CG29">
            <v>6497132</v>
          </cell>
          <cell r="CH29">
            <v>6497132</v>
          </cell>
          <cell r="CI29">
            <v>6497132</v>
          </cell>
          <cell r="CJ29">
            <v>6497132</v>
          </cell>
          <cell r="CK29">
            <v>6497132</v>
          </cell>
        </row>
        <row r="30">
          <cell r="J30">
            <v>6497132</v>
          </cell>
          <cell r="K30">
            <v>6497132</v>
          </cell>
          <cell r="L30">
            <v>6497132</v>
          </cell>
          <cell r="M30">
            <v>6497132</v>
          </cell>
          <cell r="N30">
            <v>6497132</v>
          </cell>
          <cell r="O30">
            <v>6497132</v>
          </cell>
          <cell r="P30">
            <v>6497132</v>
          </cell>
          <cell r="Q30">
            <v>6497132</v>
          </cell>
          <cell r="R30">
            <v>6497132</v>
          </cell>
          <cell r="S30">
            <v>6497132</v>
          </cell>
          <cell r="T30">
            <v>6497132</v>
          </cell>
          <cell r="U30">
            <v>6497132</v>
          </cell>
          <cell r="V30">
            <v>6497132</v>
          </cell>
          <cell r="W30">
            <v>6497132</v>
          </cell>
          <cell r="X30">
            <v>6497132</v>
          </cell>
          <cell r="Y30">
            <v>6497132</v>
          </cell>
          <cell r="Z30">
            <v>6497132</v>
          </cell>
          <cell r="AA30">
            <v>6497132</v>
          </cell>
          <cell r="AB30">
            <v>6497132</v>
          </cell>
          <cell r="AC30">
            <v>6497132</v>
          </cell>
          <cell r="AD30">
            <v>6497132</v>
          </cell>
          <cell r="AE30">
            <v>6497132</v>
          </cell>
          <cell r="AF30">
            <v>6497132</v>
          </cell>
          <cell r="AG30">
            <v>6497132</v>
          </cell>
          <cell r="AH30">
            <v>6497132</v>
          </cell>
          <cell r="AI30">
            <v>6497132</v>
          </cell>
          <cell r="AJ30">
            <v>6497132</v>
          </cell>
          <cell r="AK30">
            <v>6497132</v>
          </cell>
          <cell r="AL30">
            <v>6497132</v>
          </cell>
          <cell r="AM30">
            <v>6497132</v>
          </cell>
          <cell r="AN30">
            <v>6497132</v>
          </cell>
          <cell r="AO30">
            <v>6497132</v>
          </cell>
          <cell r="AP30">
            <v>6497132</v>
          </cell>
          <cell r="AQ30">
            <v>6497132</v>
          </cell>
          <cell r="AR30">
            <v>6497132</v>
          </cell>
          <cell r="AS30">
            <v>6497132</v>
          </cell>
          <cell r="AT30">
            <v>6497132</v>
          </cell>
          <cell r="AU30">
            <v>6497132</v>
          </cell>
          <cell r="AV30">
            <v>6497132</v>
          </cell>
          <cell r="AW30">
            <v>6497132</v>
          </cell>
          <cell r="AX30">
            <v>6497132</v>
          </cell>
          <cell r="AY30">
            <v>6497132</v>
          </cell>
          <cell r="AZ30">
            <v>6497132</v>
          </cell>
          <cell r="BA30">
            <v>6497132</v>
          </cell>
          <cell r="BB30">
            <v>6497132</v>
          </cell>
          <cell r="BC30">
            <v>6497132</v>
          </cell>
          <cell r="BD30">
            <v>6497132</v>
          </cell>
          <cell r="BE30">
            <v>6497132</v>
          </cell>
          <cell r="BF30">
            <v>6497132</v>
          </cell>
          <cell r="BG30">
            <v>548640</v>
          </cell>
          <cell r="BH30">
            <v>548640</v>
          </cell>
          <cell r="BI30">
            <v>548640</v>
          </cell>
          <cell r="BJ30">
            <v>548640</v>
          </cell>
          <cell r="BK30">
            <v>548640</v>
          </cell>
          <cell r="BL30">
            <v>548640</v>
          </cell>
          <cell r="BM30">
            <v>548640</v>
          </cell>
          <cell r="BN30">
            <v>548640</v>
          </cell>
          <cell r="BO30">
            <v>548640</v>
          </cell>
          <cell r="BP30">
            <v>548640</v>
          </cell>
          <cell r="BQ30">
            <v>548640</v>
          </cell>
          <cell r="BR30">
            <v>548640</v>
          </cell>
          <cell r="BS30">
            <v>548640</v>
          </cell>
          <cell r="BT30">
            <v>548640</v>
          </cell>
          <cell r="BU30">
            <v>548640</v>
          </cell>
          <cell r="BV30">
            <v>548640</v>
          </cell>
          <cell r="BW30">
            <v>548640</v>
          </cell>
          <cell r="BX30">
            <v>548640</v>
          </cell>
          <cell r="BY30">
            <v>548640</v>
          </cell>
          <cell r="BZ30">
            <v>548640</v>
          </cell>
          <cell r="CA30">
            <v>548640</v>
          </cell>
          <cell r="CB30">
            <v>548640</v>
          </cell>
          <cell r="CC30">
            <v>548640</v>
          </cell>
          <cell r="CD30">
            <v>548640</v>
          </cell>
          <cell r="CE30">
            <v>548640</v>
          </cell>
          <cell r="CF30">
            <v>548640</v>
          </cell>
          <cell r="CG30">
            <v>548640</v>
          </cell>
          <cell r="CH30">
            <v>548640</v>
          </cell>
          <cell r="CI30">
            <v>548640</v>
          </cell>
          <cell r="CJ30">
            <v>548640</v>
          </cell>
          <cell r="CK30">
            <v>548640</v>
          </cell>
        </row>
        <row r="31">
          <cell r="J31">
            <v>548640</v>
          </cell>
          <cell r="K31">
            <v>548640</v>
          </cell>
          <cell r="L31">
            <v>548640</v>
          </cell>
          <cell r="M31">
            <v>548640</v>
          </cell>
          <cell r="N31">
            <v>548640</v>
          </cell>
          <cell r="O31">
            <v>548640</v>
          </cell>
          <cell r="P31">
            <v>548640</v>
          </cell>
          <cell r="Q31">
            <v>548640</v>
          </cell>
          <cell r="R31">
            <v>548640</v>
          </cell>
          <cell r="S31">
            <v>548640</v>
          </cell>
          <cell r="T31">
            <v>548640</v>
          </cell>
          <cell r="U31">
            <v>548640</v>
          </cell>
          <cell r="V31">
            <v>548640</v>
          </cell>
          <cell r="W31">
            <v>548640</v>
          </cell>
          <cell r="X31">
            <v>548640</v>
          </cell>
          <cell r="Y31">
            <v>548640</v>
          </cell>
          <cell r="Z31">
            <v>548640</v>
          </cell>
          <cell r="AA31">
            <v>548640</v>
          </cell>
          <cell r="AB31">
            <v>548640</v>
          </cell>
          <cell r="AC31">
            <v>548640</v>
          </cell>
          <cell r="AD31">
            <v>548640</v>
          </cell>
          <cell r="AE31">
            <v>548640</v>
          </cell>
          <cell r="AF31">
            <v>548640</v>
          </cell>
          <cell r="AG31">
            <v>548640</v>
          </cell>
          <cell r="AH31">
            <v>548640</v>
          </cell>
          <cell r="AI31">
            <v>548640</v>
          </cell>
          <cell r="AJ31">
            <v>548640</v>
          </cell>
          <cell r="AK31">
            <v>548640</v>
          </cell>
          <cell r="AL31">
            <v>548640</v>
          </cell>
          <cell r="AM31">
            <v>548640</v>
          </cell>
          <cell r="AN31">
            <v>548640</v>
          </cell>
          <cell r="AO31">
            <v>548640</v>
          </cell>
          <cell r="AP31">
            <v>548640</v>
          </cell>
          <cell r="AQ31">
            <v>548640</v>
          </cell>
          <cell r="AR31">
            <v>548640</v>
          </cell>
          <cell r="AS31">
            <v>548640</v>
          </cell>
          <cell r="AT31">
            <v>548640</v>
          </cell>
          <cell r="AU31">
            <v>548640</v>
          </cell>
          <cell r="AV31">
            <v>548640</v>
          </cell>
          <cell r="AW31">
            <v>548640</v>
          </cell>
          <cell r="AX31">
            <v>548640</v>
          </cell>
          <cell r="AY31">
            <v>548640</v>
          </cell>
          <cell r="AZ31">
            <v>548640</v>
          </cell>
          <cell r="BA31">
            <v>548640</v>
          </cell>
          <cell r="BB31">
            <v>548640</v>
          </cell>
          <cell r="BC31">
            <v>548640</v>
          </cell>
          <cell r="BD31">
            <v>548640</v>
          </cell>
          <cell r="BE31">
            <v>548640</v>
          </cell>
          <cell r="BF31">
            <v>548640</v>
          </cell>
          <cell r="BG31">
            <v>548640</v>
          </cell>
          <cell r="BH31">
            <v>548640</v>
          </cell>
          <cell r="BI31">
            <v>548640</v>
          </cell>
          <cell r="BJ31">
            <v>548640</v>
          </cell>
          <cell r="BK31">
            <v>548640</v>
          </cell>
          <cell r="BL31">
            <v>548640</v>
          </cell>
          <cell r="BM31">
            <v>548640</v>
          </cell>
          <cell r="BN31">
            <v>551353.84615384613</v>
          </cell>
          <cell r="BO31">
            <v>551353.84615384613</v>
          </cell>
          <cell r="BP31">
            <v>551353.84615384613</v>
          </cell>
          <cell r="BQ31">
            <v>551353.84615384613</v>
          </cell>
          <cell r="BR31">
            <v>551353.84615384613</v>
          </cell>
          <cell r="BS31">
            <v>551353.84615384613</v>
          </cell>
          <cell r="BT31">
            <v>551353.5</v>
          </cell>
          <cell r="BU31">
            <v>551353.84615384613</v>
          </cell>
          <cell r="BV31">
            <v>551353.84615384613</v>
          </cell>
          <cell r="BW31">
            <v>551353.84615384613</v>
          </cell>
          <cell r="BX31">
            <v>551353.84615384613</v>
          </cell>
          <cell r="BY31">
            <v>551353.84615384613</v>
          </cell>
          <cell r="BZ31">
            <v>551353.84615384613</v>
          </cell>
          <cell r="CA31">
            <v>551353.5</v>
          </cell>
          <cell r="CB31">
            <v>551353.84615384613</v>
          </cell>
          <cell r="CC31">
            <v>551353.5</v>
          </cell>
          <cell r="CD31">
            <v>551353.5</v>
          </cell>
          <cell r="CE31">
            <v>551353.5</v>
          </cell>
          <cell r="CF31">
            <v>551353.5</v>
          </cell>
          <cell r="CG31">
            <v>551353.5</v>
          </cell>
          <cell r="CH31">
            <v>551353.5</v>
          </cell>
          <cell r="CI31">
            <v>551353.5</v>
          </cell>
          <cell r="CJ31">
            <v>551353.5</v>
          </cell>
          <cell r="CK31">
            <v>551353.5</v>
          </cell>
        </row>
        <row r="32">
          <cell r="J32">
            <v>551353.5</v>
          </cell>
          <cell r="K32">
            <v>551353.5</v>
          </cell>
          <cell r="L32">
            <v>551353.5</v>
          </cell>
          <cell r="M32">
            <v>551353.5</v>
          </cell>
          <cell r="N32">
            <v>551353.5</v>
          </cell>
          <cell r="O32">
            <v>551353.5</v>
          </cell>
          <cell r="P32">
            <v>551353.5</v>
          </cell>
          <cell r="Q32">
            <v>551353.5</v>
          </cell>
          <cell r="R32">
            <v>551353.5</v>
          </cell>
          <cell r="S32">
            <v>551353.5</v>
          </cell>
          <cell r="T32">
            <v>551353.5</v>
          </cell>
          <cell r="U32">
            <v>551353.5</v>
          </cell>
          <cell r="V32">
            <v>551353.5</v>
          </cell>
          <cell r="W32">
            <v>551353.5</v>
          </cell>
          <cell r="X32">
            <v>551353.5</v>
          </cell>
          <cell r="Y32">
            <v>551353.5</v>
          </cell>
          <cell r="Z32">
            <v>551353.5</v>
          </cell>
          <cell r="AA32">
            <v>551353.5</v>
          </cell>
          <cell r="AB32">
            <v>551353.5</v>
          </cell>
          <cell r="AC32">
            <v>551353.5</v>
          </cell>
          <cell r="AD32">
            <v>551353.5</v>
          </cell>
          <cell r="AE32">
            <v>551353.5</v>
          </cell>
          <cell r="AF32">
            <v>551353.5</v>
          </cell>
          <cell r="AG32">
            <v>551353.5</v>
          </cell>
          <cell r="AH32">
            <v>551353.5</v>
          </cell>
          <cell r="AI32">
            <v>551353.5</v>
          </cell>
          <cell r="AJ32">
            <v>551353.5</v>
          </cell>
          <cell r="AK32">
            <v>551353.5</v>
          </cell>
          <cell r="AL32">
            <v>551353.5</v>
          </cell>
          <cell r="AM32">
            <v>551353.5</v>
          </cell>
          <cell r="AN32">
            <v>551353.5</v>
          </cell>
          <cell r="AO32">
            <v>551353.5</v>
          </cell>
          <cell r="AP32">
            <v>551353.5</v>
          </cell>
          <cell r="AQ32">
            <v>551353.5</v>
          </cell>
          <cell r="AR32">
            <v>551353.5</v>
          </cell>
          <cell r="AS32">
            <v>551353.5</v>
          </cell>
          <cell r="AT32">
            <v>551353.5</v>
          </cell>
          <cell r="AU32">
            <v>551353.5</v>
          </cell>
          <cell r="AV32">
            <v>551353.5</v>
          </cell>
          <cell r="AW32">
            <v>551353.5</v>
          </cell>
          <cell r="AX32">
            <v>551353.5</v>
          </cell>
          <cell r="AY32">
            <v>551353.5</v>
          </cell>
          <cell r="AZ32">
            <v>551353.5</v>
          </cell>
          <cell r="BA32">
            <v>551353.5</v>
          </cell>
          <cell r="BB32">
            <v>551353.5</v>
          </cell>
          <cell r="BC32">
            <v>551353.5</v>
          </cell>
          <cell r="BD32">
            <v>551353.5</v>
          </cell>
          <cell r="BE32">
            <v>551353.5</v>
          </cell>
          <cell r="BF32">
            <v>551353.5</v>
          </cell>
          <cell r="BG32">
            <v>551353.5</v>
          </cell>
          <cell r="BH32">
            <v>551353.5</v>
          </cell>
          <cell r="BI32">
            <v>551353.5</v>
          </cell>
          <cell r="BJ32">
            <v>551353.5</v>
          </cell>
          <cell r="BK32">
            <v>551353.5</v>
          </cell>
          <cell r="BL32">
            <v>551353.5</v>
          </cell>
          <cell r="BM32">
            <v>551353.5</v>
          </cell>
          <cell r="BN32">
            <v>551353.5</v>
          </cell>
          <cell r="BO32">
            <v>551353.5</v>
          </cell>
          <cell r="BP32">
            <v>551353.5</v>
          </cell>
          <cell r="BQ32">
            <v>551353.5</v>
          </cell>
          <cell r="BR32">
            <v>551353.5</v>
          </cell>
          <cell r="BS32">
            <v>551353.5</v>
          </cell>
          <cell r="BT32">
            <v>551353.5</v>
          </cell>
          <cell r="BU32">
            <v>551353.5</v>
          </cell>
          <cell r="BV32">
            <v>551353.5</v>
          </cell>
          <cell r="BW32">
            <v>551353.5</v>
          </cell>
          <cell r="BX32">
            <v>551353.5</v>
          </cell>
          <cell r="BY32">
            <v>551353.5</v>
          </cell>
          <cell r="BZ32">
            <v>551353.5</v>
          </cell>
          <cell r="CA32">
            <v>551353.5</v>
          </cell>
          <cell r="CB32">
            <v>551353.5</v>
          </cell>
          <cell r="CC32">
            <v>551353.5</v>
          </cell>
          <cell r="CD32">
            <v>551353.5</v>
          </cell>
          <cell r="CE32">
            <v>551353.5</v>
          </cell>
          <cell r="CF32">
            <v>551353.5</v>
          </cell>
          <cell r="CG32">
            <v>551353.5</v>
          </cell>
          <cell r="CH32">
            <v>551353.5</v>
          </cell>
          <cell r="CI32">
            <v>551353.5</v>
          </cell>
          <cell r="CJ32">
            <v>551353.5</v>
          </cell>
          <cell r="CK32">
            <v>28710000</v>
          </cell>
        </row>
        <row r="33">
          <cell r="J33">
            <v>28710000</v>
          </cell>
          <cell r="K33">
            <v>28710000</v>
          </cell>
          <cell r="L33">
            <v>28710000</v>
          </cell>
          <cell r="M33">
            <v>28710000</v>
          </cell>
          <cell r="N33">
            <v>28710000</v>
          </cell>
          <cell r="O33">
            <v>28710000</v>
          </cell>
          <cell r="P33">
            <v>28710000</v>
          </cell>
          <cell r="Q33">
            <v>28710000</v>
          </cell>
          <cell r="R33">
            <v>28710000</v>
          </cell>
          <cell r="S33">
            <v>28710000</v>
          </cell>
          <cell r="T33">
            <v>28710000</v>
          </cell>
          <cell r="U33">
            <v>28710000</v>
          </cell>
          <cell r="V33">
            <v>28710000</v>
          </cell>
          <cell r="W33">
            <v>28710000</v>
          </cell>
          <cell r="X33">
            <v>28710000</v>
          </cell>
          <cell r="Y33">
            <v>28710000</v>
          </cell>
          <cell r="Z33">
            <v>28710000</v>
          </cell>
          <cell r="AA33">
            <v>28710000</v>
          </cell>
          <cell r="AB33">
            <v>28710000</v>
          </cell>
          <cell r="AC33">
            <v>28710000</v>
          </cell>
          <cell r="AD33">
            <v>28710000</v>
          </cell>
          <cell r="AE33">
            <v>28710000</v>
          </cell>
          <cell r="AF33">
            <v>28710000</v>
          </cell>
          <cell r="AG33">
            <v>28710000</v>
          </cell>
          <cell r="AH33">
            <v>28710000</v>
          </cell>
          <cell r="AI33">
            <v>28710000</v>
          </cell>
          <cell r="AJ33">
            <v>28710000</v>
          </cell>
          <cell r="AK33">
            <v>28710000</v>
          </cell>
          <cell r="AL33">
            <v>28710000</v>
          </cell>
          <cell r="AM33">
            <v>28710000</v>
          </cell>
          <cell r="AN33">
            <v>28710000</v>
          </cell>
          <cell r="AO33">
            <v>28710000</v>
          </cell>
          <cell r="AP33">
            <v>28710000</v>
          </cell>
          <cell r="AQ33">
            <v>28710000</v>
          </cell>
          <cell r="AR33">
            <v>28710000</v>
          </cell>
          <cell r="AS33">
            <v>28710000</v>
          </cell>
          <cell r="AT33">
            <v>28710000</v>
          </cell>
          <cell r="AU33">
            <v>28710000</v>
          </cell>
          <cell r="AV33">
            <v>28710000</v>
          </cell>
          <cell r="AW33">
            <v>28710000</v>
          </cell>
          <cell r="AX33">
            <v>28710000</v>
          </cell>
          <cell r="AY33">
            <v>28710000</v>
          </cell>
          <cell r="AZ33">
            <v>28710000</v>
          </cell>
          <cell r="BA33">
            <v>28710000</v>
          </cell>
          <cell r="BB33">
            <v>28710000</v>
          </cell>
          <cell r="BC33">
            <v>28710000</v>
          </cell>
          <cell r="BD33">
            <v>28710000</v>
          </cell>
          <cell r="BE33">
            <v>28710000</v>
          </cell>
          <cell r="BF33">
            <v>28710000</v>
          </cell>
          <cell r="BG33">
            <v>28710000</v>
          </cell>
          <cell r="BH33">
            <v>28710000</v>
          </cell>
          <cell r="BI33">
            <v>28710000</v>
          </cell>
          <cell r="BJ33">
            <v>28710000</v>
          </cell>
          <cell r="BK33">
            <v>28710000</v>
          </cell>
          <cell r="BL33">
            <v>28710000</v>
          </cell>
          <cell r="BM33">
            <v>28710000</v>
          </cell>
          <cell r="BN33">
            <v>28710000</v>
          </cell>
          <cell r="BO33">
            <v>28710000</v>
          </cell>
          <cell r="BP33">
            <v>28710000</v>
          </cell>
          <cell r="BQ33">
            <v>28710000</v>
          </cell>
          <cell r="BR33">
            <v>28710000</v>
          </cell>
          <cell r="BS33">
            <v>28710000</v>
          </cell>
          <cell r="BT33">
            <v>28710000</v>
          </cell>
          <cell r="BU33">
            <v>708566.66666666663</v>
          </cell>
          <cell r="BV33">
            <v>708566.66666666663</v>
          </cell>
          <cell r="BW33">
            <v>708566.66666666663</v>
          </cell>
          <cell r="BX33">
            <v>708566.66666666663</v>
          </cell>
          <cell r="BY33">
            <v>708566.66666666663</v>
          </cell>
          <cell r="BZ33">
            <v>708566.66666666663</v>
          </cell>
          <cell r="CA33">
            <v>708566.5</v>
          </cell>
          <cell r="CB33">
            <v>708566.5</v>
          </cell>
          <cell r="CC33">
            <v>708566.5</v>
          </cell>
          <cell r="CD33">
            <v>708566.5</v>
          </cell>
          <cell r="CE33">
            <v>708566.5</v>
          </cell>
          <cell r="CF33">
            <v>708566.5</v>
          </cell>
          <cell r="CG33">
            <v>708566.5</v>
          </cell>
          <cell r="CH33">
            <v>708566.5</v>
          </cell>
          <cell r="CI33">
            <v>708566.5</v>
          </cell>
          <cell r="CJ33">
            <v>708566.5</v>
          </cell>
          <cell r="CK33">
            <v>708566.5</v>
          </cell>
        </row>
        <row r="34">
          <cell r="J34">
            <v>708566.5</v>
          </cell>
          <cell r="K34">
            <v>708566.5</v>
          </cell>
          <cell r="L34">
            <v>708566.5</v>
          </cell>
          <cell r="M34">
            <v>708566.5</v>
          </cell>
          <cell r="N34">
            <v>708566.5</v>
          </cell>
          <cell r="O34">
            <v>708566.5</v>
          </cell>
          <cell r="P34">
            <v>708566.5</v>
          </cell>
          <cell r="Q34">
            <v>708566.5</v>
          </cell>
          <cell r="R34">
            <v>708566.5</v>
          </cell>
          <cell r="S34">
            <v>708566.5</v>
          </cell>
          <cell r="T34">
            <v>708566.5</v>
          </cell>
          <cell r="U34">
            <v>708566.5</v>
          </cell>
          <cell r="V34">
            <v>708566.5</v>
          </cell>
          <cell r="W34">
            <v>708566.5</v>
          </cell>
          <cell r="X34">
            <v>708566.5</v>
          </cell>
          <cell r="Y34">
            <v>708566.5</v>
          </cell>
          <cell r="Z34">
            <v>708566.5</v>
          </cell>
          <cell r="AA34">
            <v>708566.5</v>
          </cell>
          <cell r="AB34">
            <v>708566.5</v>
          </cell>
          <cell r="AC34">
            <v>708566.5</v>
          </cell>
          <cell r="AD34">
            <v>708566.5</v>
          </cell>
          <cell r="AE34">
            <v>708566.5</v>
          </cell>
          <cell r="AF34">
            <v>708566.5</v>
          </cell>
          <cell r="AG34">
            <v>708566.5</v>
          </cell>
          <cell r="AH34">
            <v>708566.5</v>
          </cell>
          <cell r="AI34">
            <v>708566.5</v>
          </cell>
          <cell r="AJ34">
            <v>708566.5</v>
          </cell>
          <cell r="AK34">
            <v>708566.5</v>
          </cell>
          <cell r="AL34">
            <v>708566.5</v>
          </cell>
          <cell r="AM34">
            <v>708566.5</v>
          </cell>
          <cell r="AN34">
            <v>708566.5</v>
          </cell>
          <cell r="AO34">
            <v>708566.5</v>
          </cell>
          <cell r="AP34">
            <v>708566.5</v>
          </cell>
          <cell r="AQ34">
            <v>708566.5</v>
          </cell>
          <cell r="AR34">
            <v>708566.5</v>
          </cell>
          <cell r="AS34">
            <v>708566.5</v>
          </cell>
          <cell r="AT34">
            <v>708566.5</v>
          </cell>
          <cell r="AU34">
            <v>708566.5</v>
          </cell>
          <cell r="AV34">
            <v>708566.5</v>
          </cell>
          <cell r="AW34">
            <v>708566.5</v>
          </cell>
          <cell r="AX34">
            <v>708566.5</v>
          </cell>
          <cell r="AY34">
            <v>708566.5</v>
          </cell>
          <cell r="AZ34">
            <v>708566.5</v>
          </cell>
          <cell r="BA34">
            <v>708566.5</v>
          </cell>
          <cell r="BB34">
            <v>708566.5</v>
          </cell>
          <cell r="BC34">
            <v>708566.5</v>
          </cell>
          <cell r="BD34">
            <v>708566.5</v>
          </cell>
          <cell r="BE34">
            <v>708566.5</v>
          </cell>
          <cell r="BF34">
            <v>708566.5</v>
          </cell>
          <cell r="BG34">
            <v>708566.5</v>
          </cell>
          <cell r="BH34">
            <v>708566.5</v>
          </cell>
          <cell r="BI34">
            <v>708566.5</v>
          </cell>
          <cell r="BJ34">
            <v>708566.5</v>
          </cell>
          <cell r="BK34">
            <v>708566.5</v>
          </cell>
          <cell r="BL34">
            <v>708566.5</v>
          </cell>
          <cell r="BM34">
            <v>708566.5</v>
          </cell>
          <cell r="BN34">
            <v>708566.5</v>
          </cell>
          <cell r="BO34">
            <v>708566.5</v>
          </cell>
          <cell r="BP34">
            <v>708566.5</v>
          </cell>
          <cell r="BQ34">
            <v>708566.5</v>
          </cell>
          <cell r="BR34">
            <v>708566.5</v>
          </cell>
          <cell r="BS34">
            <v>708566.5</v>
          </cell>
          <cell r="BT34">
            <v>708566.5</v>
          </cell>
          <cell r="BU34">
            <v>708566.5</v>
          </cell>
          <cell r="BV34">
            <v>708566.5</v>
          </cell>
          <cell r="BW34">
            <v>708566.5</v>
          </cell>
          <cell r="BX34">
            <v>708566.5</v>
          </cell>
          <cell r="BY34">
            <v>708566.5</v>
          </cell>
          <cell r="BZ34">
            <v>708566.5</v>
          </cell>
          <cell r="CA34">
            <v>708566.5</v>
          </cell>
          <cell r="CB34">
            <v>708566.5</v>
          </cell>
          <cell r="CC34">
            <v>708566.5</v>
          </cell>
          <cell r="CD34">
            <v>708566.5</v>
          </cell>
          <cell r="CE34">
            <v>708566.5</v>
          </cell>
          <cell r="CF34">
            <v>708566.5</v>
          </cell>
          <cell r="CG34">
            <v>708566.5</v>
          </cell>
          <cell r="CH34">
            <v>708566.5</v>
          </cell>
          <cell r="CI34">
            <v>708566.5</v>
          </cell>
          <cell r="CJ34">
            <v>708566.5</v>
          </cell>
          <cell r="CK34">
            <v>625400</v>
          </cell>
        </row>
        <row r="35">
          <cell r="J35">
            <v>625400</v>
          </cell>
          <cell r="K35">
            <v>625400</v>
          </cell>
          <cell r="L35">
            <v>625400</v>
          </cell>
          <cell r="M35">
            <v>625400</v>
          </cell>
          <cell r="N35">
            <v>625400</v>
          </cell>
          <cell r="O35">
            <v>625400</v>
          </cell>
          <cell r="P35">
            <v>625400</v>
          </cell>
          <cell r="Q35">
            <v>625400</v>
          </cell>
          <cell r="R35">
            <v>625400</v>
          </cell>
          <cell r="S35">
            <v>625400</v>
          </cell>
          <cell r="T35">
            <v>625400</v>
          </cell>
          <cell r="U35">
            <v>625400</v>
          </cell>
          <cell r="V35">
            <v>625400</v>
          </cell>
          <cell r="W35">
            <v>625400</v>
          </cell>
          <cell r="X35">
            <v>625400</v>
          </cell>
          <cell r="Y35">
            <v>625400</v>
          </cell>
          <cell r="Z35">
            <v>625400</v>
          </cell>
          <cell r="AA35">
            <v>625400</v>
          </cell>
          <cell r="AB35">
            <v>625400</v>
          </cell>
          <cell r="AC35">
            <v>625400</v>
          </cell>
          <cell r="AD35">
            <v>625400</v>
          </cell>
          <cell r="AE35">
            <v>625400</v>
          </cell>
          <cell r="AF35">
            <v>625400</v>
          </cell>
          <cell r="AG35">
            <v>625400</v>
          </cell>
          <cell r="AH35">
            <v>625400</v>
          </cell>
          <cell r="AI35">
            <v>625400</v>
          </cell>
          <cell r="AJ35">
            <v>625400</v>
          </cell>
          <cell r="AK35">
            <v>625400</v>
          </cell>
          <cell r="AL35">
            <v>625400</v>
          </cell>
          <cell r="AM35">
            <v>625400</v>
          </cell>
          <cell r="AN35">
            <v>625400</v>
          </cell>
          <cell r="AO35">
            <v>625400</v>
          </cell>
          <cell r="AP35">
            <v>625400</v>
          </cell>
          <cell r="AQ35">
            <v>625400</v>
          </cell>
          <cell r="AR35">
            <v>625400</v>
          </cell>
          <cell r="AS35">
            <v>625400</v>
          </cell>
          <cell r="AT35">
            <v>625400</v>
          </cell>
          <cell r="AU35">
            <v>625400</v>
          </cell>
          <cell r="AV35">
            <v>625400</v>
          </cell>
          <cell r="AW35">
            <v>625400</v>
          </cell>
          <cell r="AX35">
            <v>625400</v>
          </cell>
          <cell r="AY35">
            <v>625400</v>
          </cell>
          <cell r="AZ35">
            <v>625400</v>
          </cell>
          <cell r="BA35">
            <v>625400</v>
          </cell>
          <cell r="BB35">
            <v>625400</v>
          </cell>
          <cell r="BC35">
            <v>625400</v>
          </cell>
          <cell r="BD35">
            <v>625400</v>
          </cell>
          <cell r="BE35">
            <v>625400</v>
          </cell>
          <cell r="BF35">
            <v>625400</v>
          </cell>
          <cell r="BG35">
            <v>625400</v>
          </cell>
          <cell r="BH35">
            <v>625400</v>
          </cell>
          <cell r="BI35">
            <v>625400</v>
          </cell>
          <cell r="BJ35">
            <v>625400</v>
          </cell>
          <cell r="BK35">
            <v>625400</v>
          </cell>
          <cell r="BL35">
            <v>625400</v>
          </cell>
          <cell r="BM35">
            <v>625400</v>
          </cell>
          <cell r="BN35">
            <v>625400</v>
          </cell>
          <cell r="BO35">
            <v>625400</v>
          </cell>
          <cell r="BP35">
            <v>625400</v>
          </cell>
          <cell r="BQ35">
            <v>625400</v>
          </cell>
          <cell r="BR35">
            <v>625400</v>
          </cell>
          <cell r="BS35">
            <v>625400</v>
          </cell>
          <cell r="BT35">
            <v>625400</v>
          </cell>
          <cell r="BU35">
            <v>625400</v>
          </cell>
          <cell r="BV35">
            <v>625400</v>
          </cell>
          <cell r="BW35">
            <v>625400</v>
          </cell>
          <cell r="BX35">
            <v>625400</v>
          </cell>
          <cell r="BY35">
            <v>625400</v>
          </cell>
          <cell r="BZ35">
            <v>625400</v>
          </cell>
          <cell r="CA35">
            <v>625400</v>
          </cell>
          <cell r="CB35">
            <v>625400</v>
          </cell>
          <cell r="CC35">
            <v>625400</v>
          </cell>
          <cell r="CD35">
            <v>625400</v>
          </cell>
          <cell r="CE35">
            <v>625400</v>
          </cell>
          <cell r="CF35">
            <v>625400</v>
          </cell>
          <cell r="CG35">
            <v>625400</v>
          </cell>
          <cell r="CH35">
            <v>625400</v>
          </cell>
          <cell r="CI35">
            <v>625400</v>
          </cell>
          <cell r="CJ35">
            <v>625400</v>
          </cell>
          <cell r="CK35">
            <v>398000</v>
          </cell>
        </row>
        <row r="36">
          <cell r="J36">
            <v>398000</v>
          </cell>
          <cell r="K36">
            <v>398000</v>
          </cell>
          <cell r="L36">
            <v>398000</v>
          </cell>
          <cell r="M36">
            <v>398000</v>
          </cell>
          <cell r="N36">
            <v>398000</v>
          </cell>
          <cell r="O36">
            <v>398000</v>
          </cell>
          <cell r="P36">
            <v>398000</v>
          </cell>
          <cell r="Q36">
            <v>398000</v>
          </cell>
          <cell r="R36">
            <v>398000</v>
          </cell>
          <cell r="S36">
            <v>398000</v>
          </cell>
          <cell r="T36">
            <v>398000</v>
          </cell>
          <cell r="U36">
            <v>398000</v>
          </cell>
          <cell r="V36">
            <v>398000</v>
          </cell>
          <cell r="W36">
            <v>398000</v>
          </cell>
          <cell r="X36">
            <v>398000</v>
          </cell>
          <cell r="Y36">
            <v>398000</v>
          </cell>
          <cell r="Z36">
            <v>398000</v>
          </cell>
          <cell r="AA36">
            <v>398000</v>
          </cell>
          <cell r="AB36">
            <v>398000</v>
          </cell>
          <cell r="AC36">
            <v>398000</v>
          </cell>
          <cell r="AD36">
            <v>398000</v>
          </cell>
          <cell r="AE36">
            <v>398000</v>
          </cell>
          <cell r="AF36">
            <v>398000</v>
          </cell>
          <cell r="AG36">
            <v>398000</v>
          </cell>
          <cell r="AH36">
            <v>398000</v>
          </cell>
          <cell r="AI36">
            <v>398000</v>
          </cell>
          <cell r="AJ36">
            <v>398000</v>
          </cell>
          <cell r="AK36">
            <v>398000</v>
          </cell>
          <cell r="AL36">
            <v>398000</v>
          </cell>
          <cell r="AM36">
            <v>398000</v>
          </cell>
          <cell r="AN36">
            <v>398000</v>
          </cell>
          <cell r="AO36">
            <v>398000</v>
          </cell>
          <cell r="AP36">
            <v>398000</v>
          </cell>
          <cell r="AQ36">
            <v>398000</v>
          </cell>
          <cell r="AR36">
            <v>398000</v>
          </cell>
          <cell r="AS36">
            <v>398000</v>
          </cell>
          <cell r="AT36">
            <v>398000</v>
          </cell>
          <cell r="AU36">
            <v>398000</v>
          </cell>
          <cell r="AV36">
            <v>398000</v>
          </cell>
          <cell r="AW36">
            <v>398000</v>
          </cell>
          <cell r="AX36">
            <v>398000</v>
          </cell>
          <cell r="AY36">
            <v>398000</v>
          </cell>
          <cell r="AZ36">
            <v>398000</v>
          </cell>
          <cell r="BA36">
            <v>398000</v>
          </cell>
          <cell r="BB36">
            <v>398000</v>
          </cell>
          <cell r="BC36">
            <v>398000</v>
          </cell>
          <cell r="BD36">
            <v>398000</v>
          </cell>
          <cell r="BE36">
            <v>398000</v>
          </cell>
          <cell r="BF36">
            <v>398000</v>
          </cell>
          <cell r="BG36">
            <v>398000</v>
          </cell>
          <cell r="BH36">
            <v>398000</v>
          </cell>
          <cell r="BI36">
            <v>398000</v>
          </cell>
          <cell r="BJ36">
            <v>398000</v>
          </cell>
          <cell r="BK36">
            <v>398000</v>
          </cell>
          <cell r="BL36">
            <v>398000</v>
          </cell>
          <cell r="BM36">
            <v>398000</v>
          </cell>
          <cell r="BN36">
            <v>398000</v>
          </cell>
          <cell r="BO36">
            <v>398000</v>
          </cell>
          <cell r="BP36">
            <v>398000</v>
          </cell>
          <cell r="BQ36">
            <v>398000</v>
          </cell>
          <cell r="BR36">
            <v>398000</v>
          </cell>
          <cell r="BS36">
            <v>398000</v>
          </cell>
          <cell r="BT36">
            <v>398000</v>
          </cell>
          <cell r="BU36">
            <v>398000</v>
          </cell>
          <cell r="BV36">
            <v>398000</v>
          </cell>
          <cell r="BW36">
            <v>398000</v>
          </cell>
          <cell r="BX36">
            <v>398000</v>
          </cell>
          <cell r="BY36">
            <v>398000</v>
          </cell>
          <cell r="BZ36">
            <v>398000</v>
          </cell>
          <cell r="CA36">
            <v>398000</v>
          </cell>
          <cell r="CB36">
            <v>398000</v>
          </cell>
          <cell r="CC36">
            <v>398000</v>
          </cell>
          <cell r="CD36">
            <v>398000</v>
          </cell>
          <cell r="CE36">
            <v>398000</v>
          </cell>
          <cell r="CF36">
            <v>398000</v>
          </cell>
          <cell r="CG36">
            <v>398000</v>
          </cell>
          <cell r="CH36">
            <v>398000</v>
          </cell>
          <cell r="CI36">
            <v>398000</v>
          </cell>
          <cell r="CJ36">
            <v>398000</v>
          </cell>
          <cell r="CK36">
            <v>1015400</v>
          </cell>
        </row>
        <row r="37">
          <cell r="J37">
            <v>1015400</v>
          </cell>
          <cell r="K37">
            <v>1015400</v>
          </cell>
          <cell r="L37">
            <v>1015400</v>
          </cell>
          <cell r="M37">
            <v>1015400</v>
          </cell>
          <cell r="N37">
            <v>1015400</v>
          </cell>
          <cell r="O37">
            <v>1015400</v>
          </cell>
          <cell r="P37">
            <v>1015400</v>
          </cell>
          <cell r="Q37">
            <v>1015400</v>
          </cell>
          <cell r="R37">
            <v>1015400</v>
          </cell>
          <cell r="S37">
            <v>1015400</v>
          </cell>
          <cell r="T37">
            <v>1015400</v>
          </cell>
          <cell r="U37">
            <v>1015400</v>
          </cell>
          <cell r="V37">
            <v>1015400</v>
          </cell>
          <cell r="W37">
            <v>1015400</v>
          </cell>
          <cell r="X37">
            <v>1015400</v>
          </cell>
          <cell r="Y37">
            <v>1015400</v>
          </cell>
          <cell r="Z37">
            <v>1015400</v>
          </cell>
          <cell r="AA37">
            <v>1015400</v>
          </cell>
          <cell r="AB37">
            <v>1015400</v>
          </cell>
          <cell r="AC37">
            <v>1015400</v>
          </cell>
          <cell r="AD37">
            <v>1015400</v>
          </cell>
          <cell r="AE37">
            <v>1015400</v>
          </cell>
          <cell r="AF37">
            <v>1015400</v>
          </cell>
          <cell r="AG37">
            <v>1015400</v>
          </cell>
          <cell r="AH37">
            <v>1015400</v>
          </cell>
          <cell r="AI37">
            <v>1015400</v>
          </cell>
          <cell r="AJ37">
            <v>1015400</v>
          </cell>
          <cell r="AK37">
            <v>1015400</v>
          </cell>
          <cell r="AL37">
            <v>1015400</v>
          </cell>
          <cell r="AM37">
            <v>1015400</v>
          </cell>
          <cell r="AN37">
            <v>1015400</v>
          </cell>
          <cell r="AO37">
            <v>1015400</v>
          </cell>
          <cell r="AP37">
            <v>1015400</v>
          </cell>
          <cell r="AQ37">
            <v>1015400</v>
          </cell>
          <cell r="AR37">
            <v>1015400</v>
          </cell>
          <cell r="AS37">
            <v>1015400</v>
          </cell>
          <cell r="AT37">
            <v>1015400</v>
          </cell>
          <cell r="AU37">
            <v>1015400</v>
          </cell>
          <cell r="AV37">
            <v>1015400</v>
          </cell>
          <cell r="AW37">
            <v>1015400</v>
          </cell>
          <cell r="AX37">
            <v>1015400</v>
          </cell>
          <cell r="AY37">
            <v>1015400</v>
          </cell>
          <cell r="AZ37">
            <v>1015400</v>
          </cell>
          <cell r="BA37">
            <v>1015400</v>
          </cell>
          <cell r="BB37">
            <v>1015400</v>
          </cell>
          <cell r="BC37">
            <v>1015400</v>
          </cell>
          <cell r="BD37">
            <v>1015400</v>
          </cell>
          <cell r="BE37">
            <v>1015400</v>
          </cell>
          <cell r="BF37">
            <v>1015400</v>
          </cell>
          <cell r="BG37">
            <v>1015400</v>
          </cell>
          <cell r="BH37">
            <v>1015400</v>
          </cell>
          <cell r="BI37">
            <v>1015400</v>
          </cell>
          <cell r="BJ37">
            <v>1015400</v>
          </cell>
          <cell r="BK37">
            <v>1015400</v>
          </cell>
          <cell r="BL37">
            <v>1015400</v>
          </cell>
          <cell r="BM37">
            <v>1015400</v>
          </cell>
          <cell r="BN37">
            <v>1015400</v>
          </cell>
          <cell r="BO37">
            <v>1015400</v>
          </cell>
          <cell r="BP37">
            <v>1015400</v>
          </cell>
          <cell r="BQ37">
            <v>1015400</v>
          </cell>
          <cell r="BR37">
            <v>1015400</v>
          </cell>
          <cell r="BS37">
            <v>1015400</v>
          </cell>
          <cell r="BT37">
            <v>1015400</v>
          </cell>
          <cell r="BU37">
            <v>2200000</v>
          </cell>
          <cell r="BV37">
            <v>2200000</v>
          </cell>
          <cell r="BW37">
            <v>2200000</v>
          </cell>
          <cell r="BX37">
            <v>2200000</v>
          </cell>
          <cell r="BY37">
            <v>2200000</v>
          </cell>
          <cell r="BZ37">
            <v>2200000</v>
          </cell>
          <cell r="CA37">
            <v>2200000</v>
          </cell>
          <cell r="CB37">
            <v>2200000</v>
          </cell>
          <cell r="CC37">
            <v>2200000</v>
          </cell>
          <cell r="CD37">
            <v>2200000</v>
          </cell>
          <cell r="CE37">
            <v>2200000</v>
          </cell>
          <cell r="CF37">
            <v>2200000</v>
          </cell>
          <cell r="CG37">
            <v>2200000</v>
          </cell>
          <cell r="CH37">
            <v>2200000</v>
          </cell>
          <cell r="CI37">
            <v>2200000</v>
          </cell>
          <cell r="CJ37">
            <v>2200000</v>
          </cell>
          <cell r="CK37">
            <v>2200000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g_ejec_flujo final"/>
      <sheetName val="resumen ejecución final"/>
      <sheetName val="comparaciones"/>
      <sheetName val="ppto_ejecutado final"/>
      <sheetName val="detalles pendientes"/>
      <sheetName val="obra faltante"/>
      <sheetName val="corte_ObraNegra"/>
      <sheetName val="Liq_ObraNegra"/>
      <sheetName val="corte_instalaciones"/>
      <sheetName val="corte_Hidrosanit"/>
      <sheetName val="Liq_Hidrosanit"/>
      <sheetName val="corte_Electric"/>
      <sheetName val="Liq_Electric"/>
      <sheetName val="1° ventanería"/>
      <sheetName val="1° carpintería"/>
      <sheetName val="1° resumen_ejecutivo"/>
      <sheetName val="1° ppto presentado"/>
      <sheetName val="1° ppto_oficial"/>
      <sheetName val="1° eval_ppto"/>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
      <sheetName val="Hoja2"/>
      <sheetName val="Hoja3"/>
      <sheetName val="PPTO"/>
      <sheetName val="1"/>
      <sheetName val="2"/>
      <sheetName val="GG"/>
      <sheetName val="AIU"/>
      <sheetName val="PRG"/>
      <sheetName val="evoluciones"/>
      <sheetName val="ppto 2"/>
      <sheetName val="APU"/>
      <sheetName val="GZ (4)"/>
      <sheetName val="por espacios (2)"/>
      <sheetName val="GZ (3)"/>
      <sheetName val="GZ"/>
      <sheetName val="GZ Bk"/>
      <sheetName val="GZ (2)"/>
      <sheetName val="numeración mp (2)"/>
      <sheetName val="Hoja1"/>
      <sheetName val="CORTE"/>
      <sheetName val="cantp"/>
      <sheetName val="actas"/>
      <sheetName val="Evolucion"/>
      <sheetName val="hrojas"/>
      <sheetName val="detalles"/>
      <sheetName val="puc"/>
      <sheetName val="Areas"/>
      <sheetName val="cantp Tot"/>
    </sheetNames>
    <sheetDataSet>
      <sheetData sheetId="0" refreshError="1"/>
      <sheetData sheetId="1" refreshError="1"/>
      <sheetData sheetId="2" refreshError="1"/>
      <sheetData sheetId="3" refreshError="1"/>
      <sheetData sheetId="4" refreshError="1"/>
      <sheetData sheetId="5" refreshError="1">
        <row r="10">
          <cell r="AI10">
            <v>0</v>
          </cell>
        </row>
        <row r="11">
          <cell r="AI11">
            <v>0</v>
          </cell>
        </row>
        <row r="12">
          <cell r="A12">
            <v>0</v>
          </cell>
          <cell r="B12">
            <v>0</v>
          </cell>
          <cell r="C12" t="str">
            <v>.</v>
          </cell>
          <cell r="AI12">
            <v>0</v>
          </cell>
        </row>
        <row r="13">
          <cell r="A13" t="str">
            <v>3,2</v>
          </cell>
          <cell r="B13" t="e">
            <v>#REF!</v>
          </cell>
          <cell r="C13" t="str">
            <v>ml</v>
          </cell>
          <cell r="E13">
            <v>1</v>
          </cell>
          <cell r="Q13">
            <v>35.5</v>
          </cell>
          <cell r="T13">
            <v>86.28</v>
          </cell>
          <cell r="W13">
            <v>33.44</v>
          </cell>
          <cell r="X13">
            <v>26.88</v>
          </cell>
          <cell r="Y13">
            <v>41.27</v>
          </cell>
          <cell r="AI13" t="e">
            <v>#REF!</v>
          </cell>
        </row>
        <row r="14">
          <cell r="A14" t="str">
            <v>3,3</v>
          </cell>
          <cell r="B14" t="str">
            <v>Sum/Const. Tubería conducción  desagüe PVCS d=3". Inc. Sum/compact. de rellenos</v>
          </cell>
          <cell r="C14" t="str">
            <v>ml</v>
          </cell>
          <cell r="E14">
            <v>1</v>
          </cell>
          <cell r="F14">
            <v>16.5</v>
          </cell>
          <cell r="AI14">
            <v>16.5</v>
          </cell>
        </row>
        <row r="15">
          <cell r="A15" t="str">
            <v>3,4</v>
          </cell>
          <cell r="B15" t="str">
            <v>Sum/Const. Tubería conducción  desagüe PVCS d=6". Inc. Sum/compact. de rellenos</v>
          </cell>
          <cell r="C15" t="str">
            <v>ml</v>
          </cell>
          <cell r="E15">
            <v>1</v>
          </cell>
          <cell r="AB15">
            <v>40</v>
          </cell>
          <cell r="AI15">
            <v>40</v>
          </cell>
        </row>
        <row r="16">
          <cell r="A16" t="str">
            <v>3,5</v>
          </cell>
          <cell r="B16" t="str">
            <v>Sum/Const. Tubería conducción  desagüe PVCS d=8". Inc. Sum/compact. de rellenos</v>
          </cell>
          <cell r="C16" t="str">
            <v>ml</v>
          </cell>
          <cell r="E16">
            <v>1</v>
          </cell>
          <cell r="AB16">
            <v>1</v>
          </cell>
          <cell r="AI16">
            <v>1</v>
          </cell>
        </row>
        <row r="17">
          <cell r="A17" t="str">
            <v>3,6</v>
          </cell>
          <cell r="B17" t="str">
            <v>Sum/Const. Caja de inspección en concreto, ladrillo recocido y pañetado S=1,0*1,0 m. Inc. Rellenos en material seleccionado</v>
          </cell>
          <cell r="C17" t="str">
            <v>Un</v>
          </cell>
          <cell r="E17">
            <v>1</v>
          </cell>
          <cell r="S17">
            <v>2</v>
          </cell>
          <cell r="AB17">
            <v>2</v>
          </cell>
          <cell r="AI17">
            <v>4</v>
          </cell>
        </row>
        <row r="18">
          <cell r="A18" t="str">
            <v>3,7</v>
          </cell>
          <cell r="B18" t="str">
            <v>Sum/Const. Pozo de eyección en concreto, S=1,0*1,5 m. Inc. Rellenos en material seleccionado, tapa en lámina CR e=1/4, pintada</v>
          </cell>
          <cell r="C18" t="str">
            <v>Un</v>
          </cell>
          <cell r="E18">
            <v>1</v>
          </cell>
          <cell r="S18">
            <v>1</v>
          </cell>
          <cell r="AI18">
            <v>1</v>
          </cell>
        </row>
        <row r="19">
          <cell r="AI19">
            <v>0</v>
          </cell>
        </row>
        <row r="20">
          <cell r="AI20">
            <v>0</v>
          </cell>
        </row>
        <row r="21">
          <cell r="A21">
            <v>0</v>
          </cell>
          <cell r="B21">
            <v>0</v>
          </cell>
          <cell r="C21" t="str">
            <v>.</v>
          </cell>
          <cell r="AI21">
            <v>0</v>
          </cell>
        </row>
        <row r="22">
          <cell r="A22" t="str">
            <v>E1</v>
          </cell>
          <cell r="B22" t="str">
            <v>HIDRÁULICA</v>
          </cell>
          <cell r="C22" t="str">
            <v>.</v>
          </cell>
          <cell r="AI22">
            <v>0</v>
          </cell>
        </row>
        <row r="23">
          <cell r="AI23">
            <v>0</v>
          </cell>
        </row>
        <row r="24">
          <cell r="A24" t="str">
            <v>5,2</v>
          </cell>
          <cell r="B24" t="str">
            <v>Sum/Const. Acometida agua potable PVCP d=2". Inc. Accesorios conexión, conexión a punto suministro existente, pruebas, regatas y resanes, sum/compact. de rellenos. No incluye válvulas,</v>
          </cell>
          <cell r="C24" t="str">
            <v>ml</v>
          </cell>
          <cell r="D24" t="str">
            <v>Punto conexión desconocido</v>
          </cell>
          <cell r="E24">
            <v>1</v>
          </cell>
          <cell r="AB24">
            <v>100</v>
          </cell>
          <cell r="AI24">
            <v>100</v>
          </cell>
        </row>
        <row r="25">
          <cell r="A25" t="str">
            <v>5,3</v>
          </cell>
          <cell r="B25" t="str">
            <v>Sum/Inst. Válvulas RW cortina red agua potable d=2". Inc. Accesorios conexión</v>
          </cell>
          <cell r="C25" t="str">
            <v>Un</v>
          </cell>
          <cell r="AB25">
            <v>2</v>
          </cell>
          <cell r="AI25">
            <v>0</v>
          </cell>
        </row>
        <row r="26">
          <cell r="A26" t="str">
            <v>5,4</v>
          </cell>
          <cell r="B26" t="str">
            <v>Sum/Const. Acometida agua potable PVCP d=11/4". Inc. Accesorios conexión, conexión a punto suministro existente, pruebas, regatas y resanes, sum/compact. de rellenos. No incluye válvulas,</v>
          </cell>
          <cell r="C26" t="str">
            <v>ml</v>
          </cell>
          <cell r="E26">
            <v>1</v>
          </cell>
          <cell r="AB26">
            <v>70</v>
          </cell>
          <cell r="AI26">
            <v>70</v>
          </cell>
        </row>
        <row r="27">
          <cell r="A27" t="str">
            <v>5,5</v>
          </cell>
          <cell r="B27" t="str">
            <v>Sum/Inst. Válvulas RW cortina red agua potable d=11/4".  Inc. Accesorios conexión</v>
          </cell>
          <cell r="C27" t="str">
            <v>Un</v>
          </cell>
          <cell r="E27">
            <v>1</v>
          </cell>
          <cell r="AB27">
            <v>2</v>
          </cell>
          <cell r="AI27">
            <v>2</v>
          </cell>
        </row>
        <row r="28">
          <cell r="A28" t="str">
            <v>5,6</v>
          </cell>
          <cell r="B28" t="str">
            <v xml:space="preserve">Sum/const. Salida agua potable PVCP rde 9 d=1/2" Inc. Accesorios conexión y registro todo medido desde el fin de la acometida d=1 1/4", pruebas, regatas y resanes. </v>
          </cell>
          <cell r="C28" t="str">
            <v>Un</v>
          </cell>
          <cell r="E28">
            <v>1</v>
          </cell>
          <cell r="R28">
            <v>1</v>
          </cell>
          <cell r="S28">
            <v>1</v>
          </cell>
          <cell r="AC28">
            <v>6</v>
          </cell>
          <cell r="AI28">
            <v>8</v>
          </cell>
        </row>
        <row r="29">
          <cell r="A29" t="str">
            <v>5,7</v>
          </cell>
          <cell r="B29" t="str">
            <v xml:space="preserve">Sum/const. Salida agua potable PVCP rde 9 d=1" para fluxómetro. Inc. Accesorios conexión y registro todo medido desde el fin de la acometida d=1 1/4", pruebas, regatas y resanes. </v>
          </cell>
          <cell r="C29" t="str">
            <v>Un</v>
          </cell>
          <cell r="E29">
            <v>1</v>
          </cell>
          <cell r="AC29">
            <v>2</v>
          </cell>
          <cell r="AI29">
            <v>2</v>
          </cell>
        </row>
        <row r="30">
          <cell r="AI30">
            <v>0</v>
          </cell>
        </row>
        <row r="31">
          <cell r="A31" t="str">
            <v>E2</v>
          </cell>
          <cell r="B31" t="str">
            <v>SANITARIAS</v>
          </cell>
          <cell r="C31" t="str">
            <v>.</v>
          </cell>
          <cell r="AI31">
            <v>0</v>
          </cell>
        </row>
        <row r="32">
          <cell r="A32" t="str">
            <v>5,11</v>
          </cell>
          <cell r="B32" t="str">
            <v>Sum/inst. Salida desagüe PVCS  d=2, 3 y 4". Inc. Accesorios conexión, sifones, codos, etc., todo medido desde la salida hasta la caja de inspección</v>
          </cell>
          <cell r="C32" t="str">
            <v>Un</v>
          </cell>
          <cell r="E32">
            <v>1</v>
          </cell>
          <cell r="T32">
            <v>1</v>
          </cell>
          <cell r="U32">
            <v>1</v>
          </cell>
          <cell r="AC32">
            <v>7</v>
          </cell>
          <cell r="AI32">
            <v>9</v>
          </cell>
        </row>
        <row r="33">
          <cell r="AI33">
            <v>0</v>
          </cell>
        </row>
        <row r="34">
          <cell r="AI34">
            <v>0</v>
          </cell>
        </row>
        <row r="35">
          <cell r="A35" t="str">
            <v>E3</v>
          </cell>
          <cell r="B35" t="str">
            <v>RED CONTRA INCENDIO</v>
          </cell>
          <cell r="C35" t="str">
            <v>.</v>
          </cell>
          <cell r="AI35">
            <v>0</v>
          </cell>
        </row>
        <row r="36">
          <cell r="A36" t="str">
            <v>5,21</v>
          </cell>
          <cell r="B36" t="str">
            <v>Sum/Const. Red contra incendio d=2 1/2" HG. Inc. Accesorios conexión, conexión a punto suministro existente, pruebas, regatas y resanes, protección y pintura tubería y sum/compact. de rellenos. No incluye válvulas</v>
          </cell>
          <cell r="C36" t="str">
            <v>ml</v>
          </cell>
          <cell r="E36">
            <v>1</v>
          </cell>
          <cell r="AB36">
            <v>80</v>
          </cell>
          <cell r="AI36">
            <v>80</v>
          </cell>
        </row>
        <row r="37">
          <cell r="A37" t="str">
            <v>5,22</v>
          </cell>
          <cell r="B37" t="str">
            <v>Sum/Inst. Válvulas RW cortina red contra incendio d=2 1/2". Inc. Accesorios conexión</v>
          </cell>
          <cell r="C37" t="str">
            <v>Un</v>
          </cell>
          <cell r="E37">
            <v>1</v>
          </cell>
          <cell r="AB37">
            <v>1</v>
          </cell>
          <cell r="AI37">
            <v>1</v>
          </cell>
        </row>
        <row r="38">
          <cell r="A38" t="str">
            <v>5,23</v>
          </cell>
          <cell r="B38" t="str">
            <v xml:space="preserve">Sum/Inst. Gabinete contra incendio tipo I completo. Inc. Accesorios conexión </v>
          </cell>
          <cell r="C38" t="str">
            <v>Un</v>
          </cell>
          <cell r="E38">
            <v>1</v>
          </cell>
          <cell r="S38">
            <v>1</v>
          </cell>
          <cell r="AI38">
            <v>1</v>
          </cell>
        </row>
        <row r="39">
          <cell r="AI39">
            <v>0</v>
          </cell>
        </row>
        <row r="40">
          <cell r="AI40">
            <v>0</v>
          </cell>
        </row>
        <row r="41">
          <cell r="A41" t="str">
            <v>25</v>
          </cell>
          <cell r="B41" t="str">
            <v>Sum/Const/Mont. Correas metálicas celosía, según diseño. Inc. Anticorrosivo</v>
          </cell>
          <cell r="C41" t="str">
            <v>.</v>
          </cell>
          <cell r="AI41">
            <v>0</v>
          </cell>
        </row>
        <row r="42">
          <cell r="A42" t="str">
            <v>F1</v>
          </cell>
          <cell r="B42" t="str">
            <v>PODER-ACOMETIDAS-TABLEROS</v>
          </cell>
          <cell r="C42" t="str">
            <v>.</v>
          </cell>
          <cell r="AI42">
            <v>0</v>
          </cell>
        </row>
        <row r="43">
          <cell r="A43" t="str">
            <v>6,2</v>
          </cell>
          <cell r="B43" t="str">
            <v>Sum/Const. Acometida eléctrica Conduit PVC 3". Inc. 3#2+1#4, accesorios conexión, conexión a punto suministro existente, protección y  sum/compact. de rellenos. No incluye tableros ni interruptores</v>
          </cell>
          <cell r="C43" t="str">
            <v>ml</v>
          </cell>
          <cell r="D43" t="str">
            <v>Punto de conexión</v>
          </cell>
          <cell r="E43">
            <v>1</v>
          </cell>
          <cell r="AB43">
            <v>200</v>
          </cell>
          <cell r="AI43">
            <v>200</v>
          </cell>
        </row>
        <row r="44">
          <cell r="A44" t="str">
            <v>6,3</v>
          </cell>
          <cell r="B44" t="str">
            <v>Sum/Const. Acometida eléctrica Conduit PVC 1 1/4" alumbrado. Inc. 3#6+1#8+1#8T, accesorios conexión, conexión a punto suministro existente,</v>
          </cell>
          <cell r="C44" t="str">
            <v>ml</v>
          </cell>
          <cell r="E44">
            <v>1</v>
          </cell>
          <cell r="AB44">
            <v>5</v>
          </cell>
          <cell r="AI44">
            <v>5</v>
          </cell>
        </row>
        <row r="45">
          <cell r="A45" t="str">
            <v>6,4</v>
          </cell>
          <cell r="B45" t="str">
            <v>Sum/Const. Acometida eléctrica Conduit PVC 1 1/2" tomas. Inc. 3#4+1#6+1#8T, accesorios conexión, conexión a punto suministro existente,</v>
          </cell>
          <cell r="C45" t="str">
            <v>ml</v>
          </cell>
          <cell r="E45">
            <v>1</v>
          </cell>
          <cell r="AB45">
            <v>5</v>
          </cell>
          <cell r="AI45">
            <v>5</v>
          </cell>
        </row>
        <row r="46">
          <cell r="A46" t="str">
            <v>6,5</v>
          </cell>
          <cell r="B46" t="str">
            <v>Sum/Const. Tablero eléctrico general de 4 circuitos con espacio para totalizador trifásico y puerta. Inc. 1 interruptor 3*150 A marca General Electric o similar, accesorios conexión, marcación interruptores.</v>
          </cell>
          <cell r="C46" t="str">
            <v>Un</v>
          </cell>
          <cell r="E46">
            <v>1</v>
          </cell>
          <cell r="S46">
            <v>1</v>
          </cell>
          <cell r="AI46">
            <v>1</v>
          </cell>
        </row>
        <row r="47">
          <cell r="A47" t="str">
            <v>6,6</v>
          </cell>
          <cell r="B47" t="str">
            <v>Sum/Const. Tablero eléctrico parcial alumbrado de 36 circuitos con espacio para totalizador trifásico y puerta. Inc. 1 interruptor 3*60A, 17  interruptores termo magnéticos 1x20 A y 1 de 2x20A marca General Electric o similar, accesorios conexión, marcaci</v>
          </cell>
          <cell r="C47" t="str">
            <v>Un</v>
          </cell>
          <cell r="E47">
            <v>1</v>
          </cell>
          <cell r="S47">
            <v>1</v>
          </cell>
          <cell r="AI47">
            <v>1</v>
          </cell>
        </row>
        <row r="48">
          <cell r="A48" t="str">
            <v>6,7</v>
          </cell>
          <cell r="B48" t="str">
            <v>Sum/Const. Tablero eléctrico parcial tomas de 42 circuitos con espacio para totalizador trifásico y puerta. Inc. 1 interruptor 3x100A, 12  interruptores termo magnéticos 1x20 A y 11 de 2x20A marca General Electric o similar, accesorios conexión, marcación</v>
          </cell>
          <cell r="C48" t="str">
            <v>Un</v>
          </cell>
          <cell r="E48">
            <v>1</v>
          </cell>
          <cell r="S48">
            <v>1</v>
          </cell>
          <cell r="AI48">
            <v>1</v>
          </cell>
        </row>
        <row r="49">
          <cell r="A49" t="str">
            <v>6,8</v>
          </cell>
          <cell r="B49" t="str">
            <v>Sum/Const. Gabinete eléctrico con 8 contactores para control circuitos. Inc. Gabinete, los contactores marca General Electric o similar, accesorios conexión, marcación contactores y gabinete</v>
          </cell>
          <cell r="C49" t="str">
            <v>Un</v>
          </cell>
          <cell r="E49">
            <v>1</v>
          </cell>
          <cell r="S49">
            <v>1</v>
          </cell>
          <cell r="AI49">
            <v>1</v>
          </cell>
        </row>
        <row r="50">
          <cell r="A50" t="str">
            <v>6,9</v>
          </cell>
          <cell r="B50" t="str">
            <v>Sum/Const. Gabinete eléctrico con 8 pulsadores para control circuitos. Inc. Gabinete, los pulsadores marca General Electric o similar, accesorios conexión, marcación contactores y gabinete</v>
          </cell>
          <cell r="C50" t="str">
            <v>Un</v>
          </cell>
          <cell r="E50">
            <v>1</v>
          </cell>
          <cell r="S50">
            <v>1</v>
          </cell>
          <cell r="AI50">
            <v>1</v>
          </cell>
        </row>
        <row r="51">
          <cell r="A51" t="str">
            <v>6,1O</v>
          </cell>
          <cell r="B51" t="str">
            <v>Sum/Inst. Bandeja porta cables S=0,20*0,08 m</v>
          </cell>
          <cell r="C51" t="str">
            <v>ml</v>
          </cell>
          <cell r="E51">
            <v>1</v>
          </cell>
          <cell r="S51">
            <v>27.55</v>
          </cell>
          <cell r="AI51">
            <v>27.6</v>
          </cell>
        </row>
        <row r="52">
          <cell r="A52" t="str">
            <v>6,11</v>
          </cell>
          <cell r="B52" t="str">
            <v>Sum/Inst. Canaleta porta cables S=0,10*0,05 m</v>
          </cell>
          <cell r="C52" t="str">
            <v>ml</v>
          </cell>
          <cell r="E52">
            <v>1</v>
          </cell>
          <cell r="S52">
            <v>26</v>
          </cell>
          <cell r="AI52">
            <v>26</v>
          </cell>
        </row>
        <row r="53">
          <cell r="A53" t="str">
            <v>6,12</v>
          </cell>
          <cell r="B53" t="str">
            <v>Sum/Inst. Caja derivación S=0,15*0,15*0,10m</v>
          </cell>
          <cell r="C53" t="str">
            <v>Un</v>
          </cell>
          <cell r="E53">
            <v>1</v>
          </cell>
          <cell r="R53">
            <v>3</v>
          </cell>
          <cell r="S53">
            <v>5</v>
          </cell>
          <cell r="AI53">
            <v>8</v>
          </cell>
        </row>
        <row r="54">
          <cell r="A54" t="str">
            <v>6,13</v>
          </cell>
          <cell r="B54" t="str">
            <v>Sum/const. Polo a tierra con 3 varillas Cooper Well, 1#2+soldaduras+preparación terreno</v>
          </cell>
          <cell r="C54" t="str">
            <v>Un</v>
          </cell>
          <cell r="E54">
            <v>1</v>
          </cell>
          <cell r="T54">
            <v>1</v>
          </cell>
          <cell r="AI54">
            <v>1</v>
          </cell>
        </row>
        <row r="55">
          <cell r="AI55">
            <v>0</v>
          </cell>
        </row>
        <row r="56">
          <cell r="A56" t="str">
            <v>F2</v>
          </cell>
          <cell r="B56" t="str">
            <v>ALUMBRADO-TOMAS MONOFASICAS-TOMAS BIFÁSICAS</v>
          </cell>
          <cell r="C56" t="str">
            <v>.</v>
          </cell>
          <cell r="AI56">
            <v>0</v>
          </cell>
        </row>
        <row r="57">
          <cell r="A57" t="str">
            <v>6,21</v>
          </cell>
          <cell r="B57" t="str">
            <v>Sum/Inst. Salida lámpara monofásica PVC d=3/4" alumbrado interior y exterior. Inc. Tubería, accesorios, alambrado, cajas, e interruptores, etc. No inc. Lámpara</v>
          </cell>
          <cell r="C57" t="str">
            <v>Un</v>
          </cell>
          <cell r="E57">
            <v>1</v>
          </cell>
          <cell r="Q57">
            <v>3</v>
          </cell>
          <cell r="R57">
            <v>4</v>
          </cell>
          <cell r="V57">
            <v>3</v>
          </cell>
          <cell r="Y57">
            <v>5</v>
          </cell>
          <cell r="AI57">
            <v>15</v>
          </cell>
        </row>
        <row r="58">
          <cell r="A58" t="str">
            <v>6,211</v>
          </cell>
          <cell r="B58" t="str">
            <v>Sum/Inst. Salida lámpara monofásica EMT d=3/4" alumbrado interior. Inc. Tubería, accesorios, alambrado, cajas, e interruptores, soportes etc. No inc. Lámpara</v>
          </cell>
          <cell r="C58" t="str">
            <v>Un</v>
          </cell>
          <cell r="E58">
            <v>1</v>
          </cell>
          <cell r="T58">
            <v>58</v>
          </cell>
          <cell r="AC58">
            <v>9</v>
          </cell>
          <cell r="AI58">
            <v>67</v>
          </cell>
        </row>
        <row r="59">
          <cell r="A59" t="str">
            <v>6,22</v>
          </cell>
          <cell r="B59" t="str">
            <v>Sum/Inst. Salida lámpara monofásica PVC d=3/4" alumbrado sumergible . Inc. Tubería, accesorios, alambrado, cajas, e interruptores, etc. No inc. lámpara</v>
          </cell>
          <cell r="C59" t="str">
            <v>Un</v>
          </cell>
          <cell r="N59">
            <v>6</v>
          </cell>
          <cell r="AI59">
            <v>0</v>
          </cell>
        </row>
        <row r="60">
          <cell r="A60" t="str">
            <v>6,23</v>
          </cell>
          <cell r="B60" t="str">
            <v>Sum/Inst. Salida lámpara monofásica PVC d=3/4" luz guía. Inc. Tubería, accesorios, alambrado, cajas, e interruptores, etc. No inc. Lámpara</v>
          </cell>
          <cell r="C60" t="str">
            <v>Un</v>
          </cell>
          <cell r="E60">
            <v>1</v>
          </cell>
          <cell r="W60">
            <v>29</v>
          </cell>
          <cell r="X60">
            <v>25</v>
          </cell>
          <cell r="AI60">
            <v>54</v>
          </cell>
        </row>
        <row r="61">
          <cell r="A61" t="str">
            <v>6,24</v>
          </cell>
          <cell r="B61" t="str">
            <v>Sum/Inst. Salida lámpara monofásica PVC d=1" alumbrado exterior. Inc. Tubería, accesorios, alambrado, cajas, e interruptores, etc. No inc. Lámpara</v>
          </cell>
          <cell r="C61" t="str">
            <v>Un</v>
          </cell>
          <cell r="E61">
            <v>1</v>
          </cell>
          <cell r="F61">
            <v>6</v>
          </cell>
          <cell r="AI61">
            <v>6</v>
          </cell>
        </row>
        <row r="62">
          <cell r="A62" t="str">
            <v>6,25</v>
          </cell>
          <cell r="B62" t="str">
            <v>Sum/Inst. Salida toma monofásica doble PVC 115V-15 A con polo a tierra. Inc. Tubería, conductores especificados y accesorios marca Legrand o similar</v>
          </cell>
          <cell r="C62" t="str">
            <v>Un</v>
          </cell>
          <cell r="E62">
            <v>1</v>
          </cell>
          <cell r="Q62">
            <v>2</v>
          </cell>
          <cell r="R62">
            <v>2</v>
          </cell>
          <cell r="T62">
            <v>18</v>
          </cell>
          <cell r="AI62">
            <v>22</v>
          </cell>
        </row>
        <row r="63">
          <cell r="A63" t="str">
            <v>6,26</v>
          </cell>
          <cell r="B63" t="str">
            <v>Sum/Inst. Salida toma monofásica doble PVC 115V-15 A regulada con polo a tierra. Inc. Tubería, conductores especificados y accesorios marca Legrand o similar</v>
          </cell>
          <cell r="C63" t="str">
            <v>Un</v>
          </cell>
          <cell r="E63">
            <v>1</v>
          </cell>
          <cell r="AI63">
            <v>0</v>
          </cell>
        </row>
        <row r="64">
          <cell r="A64" t="str">
            <v>6,27</v>
          </cell>
          <cell r="B64" t="str">
            <v>Sum/Inst. Salida toma bifásica PVC 220V-30 A. Inc. Tubería, conductores especificados y accesorios marca Legrand o similar</v>
          </cell>
          <cell r="C64" t="str">
            <v>Un</v>
          </cell>
          <cell r="E64">
            <v>1</v>
          </cell>
          <cell r="R64">
            <v>2</v>
          </cell>
          <cell r="T64">
            <v>9</v>
          </cell>
          <cell r="AI64">
            <v>11</v>
          </cell>
        </row>
        <row r="65">
          <cell r="A65" t="str">
            <v>6,28</v>
          </cell>
          <cell r="B65" t="str">
            <v>Sum/Inst. Salida toma bifásica PVC 220V-30 A secador de manos. Inc. Tubería, conductores especificados y accesorios marca Legrand o similar</v>
          </cell>
          <cell r="C65" t="str">
            <v>Un</v>
          </cell>
          <cell r="E65">
            <v>1</v>
          </cell>
          <cell r="AC65">
            <v>1</v>
          </cell>
          <cell r="AI65">
            <v>1</v>
          </cell>
        </row>
        <row r="66">
          <cell r="A66" t="str">
            <v>6,29</v>
          </cell>
          <cell r="B66" t="str">
            <v>Sum/Inst. Salida toma trifásica PVC 440V-50 A. Inc. Tubería, conductores especificados y accesorios marca Legrand o similar</v>
          </cell>
          <cell r="C66" t="str">
            <v>Un</v>
          </cell>
          <cell r="E66">
            <v>1</v>
          </cell>
          <cell r="AI66">
            <v>0</v>
          </cell>
        </row>
        <row r="67">
          <cell r="A67" t="str">
            <v>6,3O</v>
          </cell>
          <cell r="B67" t="str">
            <v>Sum/Inst. Salida parlante PVC. Inc. Tubería, conductores especificados y accesorios marca Legrand o similar</v>
          </cell>
          <cell r="C67" t="str">
            <v>Un</v>
          </cell>
          <cell r="E67">
            <v>1</v>
          </cell>
          <cell r="T67">
            <v>4</v>
          </cell>
          <cell r="AI67">
            <v>4</v>
          </cell>
        </row>
        <row r="68">
          <cell r="A68" t="str">
            <v>6,31</v>
          </cell>
          <cell r="B68" t="str">
            <v>Sum/Inst. Salida toma monofásica doble PVC 115V-15 A GFCI con polo a tierra. Inc. Tubería, conductores especificados y accesorios marca Legrand o similar</v>
          </cell>
          <cell r="E68">
            <v>1</v>
          </cell>
          <cell r="AC68">
            <v>1</v>
          </cell>
          <cell r="AI68">
            <v>1</v>
          </cell>
        </row>
        <row r="69">
          <cell r="A69" t="str">
            <v>6,32</v>
          </cell>
          <cell r="B69" t="str">
            <v>Sum/inst. cableado centralización red prevención incendios, control iluminación y sonido</v>
          </cell>
          <cell r="E69">
            <v>1</v>
          </cell>
          <cell r="AB69">
            <v>200</v>
          </cell>
          <cell r="AI69">
            <v>200</v>
          </cell>
        </row>
        <row r="70">
          <cell r="AI70">
            <v>0</v>
          </cell>
        </row>
        <row r="71">
          <cell r="AI71">
            <v>0</v>
          </cell>
        </row>
        <row r="72">
          <cell r="A72">
            <v>0</v>
          </cell>
          <cell r="B72">
            <v>0</v>
          </cell>
          <cell r="C72" t="str">
            <v>.</v>
          </cell>
          <cell r="AI72">
            <v>0</v>
          </cell>
        </row>
        <row r="73">
          <cell r="A73" t="str">
            <v>17,1</v>
          </cell>
          <cell r="B73" t="str">
            <v>Sum/Inst. Fachada acceso en vidrio templado e=10 mm, incoloro h=2,40 m con puertas batientes con postes piso a techo d=2 1/2" y accesorios en aluminio satinado, más bisagras hidráulicas y cierres electromecánicos.</v>
          </cell>
          <cell r="C73" t="str">
            <v>m2</v>
          </cell>
          <cell r="G73">
            <v>17.664000000000001</v>
          </cell>
          <cell r="AI73">
            <v>1</v>
          </cell>
        </row>
        <row r="74">
          <cell r="A74" t="str">
            <v>17,2</v>
          </cell>
          <cell r="B74" t="str">
            <v>Sum/Inst. 2 Bombas eyectores Ref: SEH205 Bornes. Inc. Tablero con automatización, cofre con 2 contactores, 2 guarda motores, 2 luces de señalización, 2 selectores, alternador automático, bornera de selección, 1 plano, 1 alarma, minibreaker bipolar protecc</v>
          </cell>
          <cell r="C74" t="str">
            <v>Un</v>
          </cell>
          <cell r="E74">
            <v>1</v>
          </cell>
          <cell r="S74">
            <v>1</v>
          </cell>
          <cell r="AI74">
            <v>1</v>
          </cell>
        </row>
        <row r="75">
          <cell r="A75" t="str">
            <v>17,3</v>
          </cell>
          <cell r="B75" t="str">
            <v>Sum/Inst. Taza sanitario institucional con fluxómetro completo</v>
          </cell>
          <cell r="C75" t="str">
            <v>Un</v>
          </cell>
          <cell r="E75">
            <v>1</v>
          </cell>
          <cell r="AC75">
            <v>2</v>
          </cell>
          <cell r="AI75">
            <v>2</v>
          </cell>
        </row>
        <row r="76">
          <cell r="A76" t="str">
            <v>17,4</v>
          </cell>
          <cell r="B76" t="str">
            <v>Sum/Inst. Lavamanos de empotrar Ref. Marsella completo. Inc. Grifería prisma 8", desagüe, acoflex PVC con válvula.</v>
          </cell>
          <cell r="C76" t="str">
            <v>Un</v>
          </cell>
          <cell r="E76">
            <v>1</v>
          </cell>
          <cell r="AC76">
            <v>2</v>
          </cell>
          <cell r="AI76">
            <v>2</v>
          </cell>
        </row>
        <row r="77">
          <cell r="A77" t="str">
            <v>17,5</v>
          </cell>
          <cell r="B77" t="str">
            <v>Sum/Inst. Orinal Manresa institucional con fluxómetro completo</v>
          </cell>
          <cell r="C77" t="str">
            <v>Un</v>
          </cell>
          <cell r="E77">
            <v>1</v>
          </cell>
          <cell r="AI77">
            <v>0</v>
          </cell>
        </row>
        <row r="78">
          <cell r="A78" t="str">
            <v>17,6</v>
          </cell>
          <cell r="B78" t="str">
            <v>Sum/Inst. Duchas Ref: prisma 8"</v>
          </cell>
          <cell r="C78" t="str">
            <v>Un</v>
          </cell>
          <cell r="E78">
            <v>1</v>
          </cell>
          <cell r="AC78">
            <v>2</v>
          </cell>
          <cell r="AI78">
            <v>2</v>
          </cell>
        </row>
        <row r="79">
          <cell r="A79" t="str">
            <v>17,7</v>
          </cell>
          <cell r="B79" t="str">
            <v>Sum/Inst. División de baño en acero  y pintura al horno. Fotografía Nº14</v>
          </cell>
          <cell r="C79" t="str">
            <v>m2</v>
          </cell>
          <cell r="E79">
            <v>1</v>
          </cell>
          <cell r="AC79">
            <v>14.4</v>
          </cell>
          <cell r="AI79">
            <v>14.4</v>
          </cell>
        </row>
        <row r="80">
          <cell r="A80" t="str">
            <v>17,8</v>
          </cell>
          <cell r="B80" t="str">
            <v>Sum/Inst. Espejo cristal nacional e=4 mm biselado.</v>
          </cell>
          <cell r="C80" t="str">
            <v>m2</v>
          </cell>
          <cell r="E80">
            <v>1</v>
          </cell>
          <cell r="AC80">
            <v>2</v>
          </cell>
          <cell r="AI80">
            <v>2</v>
          </cell>
        </row>
        <row r="81">
          <cell r="A81" t="str">
            <v>17,9</v>
          </cell>
          <cell r="B81" t="str">
            <v>Sum/Inst. Incrustaciones baño  de 4 piezas</v>
          </cell>
          <cell r="C81" t="str">
            <v>Jgo</v>
          </cell>
          <cell r="E81">
            <v>1</v>
          </cell>
          <cell r="AC81">
            <v>1</v>
          </cell>
          <cell r="AI81">
            <v>1</v>
          </cell>
        </row>
        <row r="82">
          <cell r="A82" t="str">
            <v>17,10</v>
          </cell>
          <cell r="B82" t="str">
            <v>Sum/Inst.  Equipo de sonido y parlantes</v>
          </cell>
          <cell r="C82" t="str">
            <v>Un</v>
          </cell>
          <cell r="E82">
            <v>1</v>
          </cell>
          <cell r="S82">
            <v>1</v>
          </cell>
          <cell r="AI82">
            <v>1</v>
          </cell>
        </row>
        <row r="83">
          <cell r="A83" t="str">
            <v>17,11</v>
          </cell>
          <cell r="B83" t="str">
            <v>Sum/Inst. lockers personales metálicos a=0,30 f=0,60m, h=0,90 m de 9 puestos pintados con pintura electrostática</v>
          </cell>
          <cell r="C83" t="str">
            <v>Un</v>
          </cell>
          <cell r="J83">
            <v>1</v>
          </cell>
          <cell r="M83">
            <v>1</v>
          </cell>
          <cell r="AC83">
            <v>1</v>
          </cell>
          <cell r="AI83">
            <v>0</v>
          </cell>
        </row>
        <row r="84">
          <cell r="AI84">
            <v>0</v>
          </cell>
        </row>
        <row r="85">
          <cell r="AI85">
            <v>0</v>
          </cell>
        </row>
        <row r="86">
          <cell r="A86" t="str">
            <v>R</v>
          </cell>
          <cell r="B86" t="str">
            <v>LUMINARIAS-EQUIPOS</v>
          </cell>
          <cell r="C86" t="str">
            <v>.</v>
          </cell>
          <cell r="AI86">
            <v>0</v>
          </cell>
        </row>
        <row r="87">
          <cell r="A87" t="str">
            <v>18,1</v>
          </cell>
          <cell r="B87" t="str">
            <v xml:space="preserve">Sum/Inst.  Aplique de sodio 70 W completa. Luminaria para exterior tipo aplique WALL PACK de sodio de 70W 220V, fabricada en inyección de aluminio, acabado en pintura en polvo al horno, difusor exterior en vidrio opalizado templado de seguridad, empaques </v>
          </cell>
          <cell r="C87" t="str">
            <v>Un</v>
          </cell>
          <cell r="E87">
            <v>1</v>
          </cell>
          <cell r="Q87">
            <v>2</v>
          </cell>
          <cell r="R87">
            <v>5</v>
          </cell>
          <cell r="V87">
            <v>3</v>
          </cell>
          <cell r="Y87">
            <v>5</v>
          </cell>
          <cell r="AI87">
            <v>15</v>
          </cell>
        </row>
        <row r="88">
          <cell r="A88" t="str">
            <v>18,2</v>
          </cell>
          <cell r="B88" t="str">
            <v>Sum/Inst.  Aplique incandescente. Bommbas opalizadas</v>
          </cell>
          <cell r="C88" t="str">
            <v>Un</v>
          </cell>
          <cell r="E88">
            <v>1</v>
          </cell>
          <cell r="AI88">
            <v>0</v>
          </cell>
        </row>
        <row r="89">
          <cell r="A89" t="str">
            <v>18,3</v>
          </cell>
          <cell r="B89" t="str">
            <v xml:space="preserve">Sum/Inst.  Bala de sodio 70W completa. Luminaria tipo bala de metalhalide de 70W220V, chasis fabricado en aluminio inyectado, acabado en pintura en polvo de aplicación electrostática color blanco, difusor interno en aluminio especular, vidrio templado de </v>
          </cell>
          <cell r="C89" t="str">
            <v>Un</v>
          </cell>
          <cell r="E89">
            <v>1</v>
          </cell>
          <cell r="AI89">
            <v>0</v>
          </cell>
        </row>
        <row r="90">
          <cell r="A90" t="str">
            <v>18,4</v>
          </cell>
          <cell r="B90" t="str">
            <v>Sum/Inst.  Bala fluorescente 2*26W completa. Luminaria tipo bala 2X26w 110v, chasis fabricado en aluminio inyectado, acabado en pintura en polvo de aplicación electrostática color blanco, difusor interno en aluminio especular, vidrio templado de seguridad</v>
          </cell>
          <cell r="C90" t="str">
            <v>Un</v>
          </cell>
          <cell r="E90">
            <v>1</v>
          </cell>
          <cell r="AC90">
            <v>9</v>
          </cell>
          <cell r="AI90">
            <v>9</v>
          </cell>
        </row>
        <row r="91">
          <cell r="A91" t="str">
            <v>18,5</v>
          </cell>
          <cell r="B91" t="str">
            <v>Sum/Inst.  Lámpara fluorescente 2*32W completa. Luminaria tipo bala 2X32w 110v, chasis fabricado en aluminio inyectado, acabado en pintura en polvo de aplicación electrostática color blanco, difusor interno en aluminio especular, vidrio templado de seguri</v>
          </cell>
          <cell r="C91" t="str">
            <v>Un</v>
          </cell>
          <cell r="E91">
            <v>1</v>
          </cell>
          <cell r="T91">
            <v>58</v>
          </cell>
          <cell r="AI91">
            <v>58</v>
          </cell>
        </row>
        <row r="92">
          <cell r="A92" t="str">
            <v>18,6</v>
          </cell>
          <cell r="B92" t="str">
            <v>Sum/Inst.  Lámpara sumergible ????W completa</v>
          </cell>
          <cell r="C92" t="str">
            <v>Un</v>
          </cell>
          <cell r="N92">
            <v>6</v>
          </cell>
          <cell r="AI92">
            <v>0</v>
          </cell>
        </row>
        <row r="93">
          <cell r="A93" t="str">
            <v>18,7</v>
          </cell>
          <cell r="B93" t="str">
            <v>Sum/Inst.  Lámpara luz guía completa. Luminaria tipo luz guía en luz incandescente, fabricada en inyección de aluminio, acabado en pintura en polvo de aplicación electrostática, bombilla incandescente SYLVANIA. Fotografía Nº 19</v>
          </cell>
          <cell r="C93" t="str">
            <v>Un</v>
          </cell>
          <cell r="E93">
            <v>1</v>
          </cell>
          <cell r="W93">
            <v>13</v>
          </cell>
          <cell r="X93">
            <v>12</v>
          </cell>
          <cell r="Y93">
            <v>29</v>
          </cell>
          <cell r="AI93">
            <v>54</v>
          </cell>
        </row>
        <row r="94">
          <cell r="A94" t="str">
            <v>18,8</v>
          </cell>
          <cell r="B94" t="str">
            <v>Sum/Inst.  Luminaria poste  Luminaria tipo poste con farol ornamental TROMPO en sodio de 70W 220W ,fabricado en fundición de aluminio ,acabado en pintura al horno, con difusor en acrílico puro, poste de 2,5 metros con platina y pernos de anclaje. Fotograf</v>
          </cell>
          <cell r="C94" t="str">
            <v>Un</v>
          </cell>
          <cell r="E94">
            <v>1</v>
          </cell>
          <cell r="AI94">
            <v>0</v>
          </cell>
        </row>
        <row r="95">
          <cell r="A95" t="str">
            <v>18,9</v>
          </cell>
          <cell r="B95" t="str">
            <v>Sum/Inst.  Luminaria de sodio 150W completa</v>
          </cell>
          <cell r="C95" t="str">
            <v>Un</v>
          </cell>
          <cell r="E95">
            <v>1</v>
          </cell>
          <cell r="AB95">
            <v>12</v>
          </cell>
          <cell r="AI95">
            <v>12</v>
          </cell>
        </row>
        <row r="96">
          <cell r="AI96">
            <v>0</v>
          </cell>
        </row>
        <row r="97">
          <cell r="AI97">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refreshError="1"/>
      <sheetData sheetId="26" refreshError="1"/>
      <sheetData sheetId="27" refreshError="1"/>
      <sheetData sheetId="28"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row>
        <row r="23">
          <cell r="E23">
            <v>0.05</v>
          </cell>
        </row>
        <row r="24">
          <cell r="D24" t="b">
            <v>0</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BANCO 4"/>
      <sheetName val="INFORME 4"/>
      <sheetName val="INFORME 2"/>
      <sheetName val="INFORME 1 "/>
      <sheetName val="DIARIO"/>
      <sheetName val="PRESUPUESTO TOTAL"/>
      <sheetName val="EJECUCIÓN"/>
      <sheetName val="PROGRAMADO"/>
      <sheetName val="Curva S - Diario"/>
    </sheetNames>
    <sheetDataSet>
      <sheetData sheetId="0"/>
      <sheetData sheetId="1"/>
      <sheetData sheetId="2"/>
      <sheetData sheetId="3"/>
      <sheetData sheetId="4">
        <row r="2">
          <cell r="A2">
            <v>43047</v>
          </cell>
        </row>
        <row r="3">
          <cell r="A3">
            <v>43048</v>
          </cell>
        </row>
        <row r="4">
          <cell r="A4">
            <v>43049</v>
          </cell>
        </row>
        <row r="5">
          <cell r="A5">
            <v>43050</v>
          </cell>
        </row>
        <row r="6">
          <cell r="A6">
            <v>43051</v>
          </cell>
        </row>
        <row r="7">
          <cell r="A7">
            <v>43052</v>
          </cell>
        </row>
        <row r="8">
          <cell r="A8">
            <v>43053</v>
          </cell>
        </row>
        <row r="9">
          <cell r="A9">
            <v>43054</v>
          </cell>
        </row>
        <row r="10">
          <cell r="A10">
            <v>43055</v>
          </cell>
        </row>
        <row r="11">
          <cell r="A11">
            <v>43056</v>
          </cell>
        </row>
        <row r="12">
          <cell r="A12">
            <v>43057</v>
          </cell>
        </row>
        <row r="13">
          <cell r="A13">
            <v>43058</v>
          </cell>
        </row>
        <row r="14">
          <cell r="A14">
            <v>43059</v>
          </cell>
        </row>
        <row r="15">
          <cell r="A15">
            <v>43060</v>
          </cell>
        </row>
        <row r="16">
          <cell r="A16">
            <v>43061</v>
          </cell>
        </row>
        <row r="17">
          <cell r="A17">
            <v>43062</v>
          </cell>
        </row>
        <row r="18">
          <cell r="A18">
            <v>43063</v>
          </cell>
        </row>
        <row r="19">
          <cell r="A19">
            <v>43064</v>
          </cell>
        </row>
        <row r="20">
          <cell r="A20">
            <v>43065</v>
          </cell>
        </row>
        <row r="21">
          <cell r="A21">
            <v>43066</v>
          </cell>
        </row>
        <row r="22">
          <cell r="A22">
            <v>43067</v>
          </cell>
        </row>
        <row r="23">
          <cell r="A23">
            <v>43068</v>
          </cell>
        </row>
        <row r="24">
          <cell r="A24">
            <v>43069</v>
          </cell>
        </row>
        <row r="25">
          <cell r="A25">
            <v>43070</v>
          </cell>
        </row>
        <row r="26">
          <cell r="A26">
            <v>43071</v>
          </cell>
        </row>
        <row r="27">
          <cell r="A27">
            <v>43072</v>
          </cell>
        </row>
        <row r="28">
          <cell r="A28">
            <v>43073</v>
          </cell>
        </row>
        <row r="29">
          <cell r="A29">
            <v>43074</v>
          </cell>
        </row>
        <row r="30">
          <cell r="A30">
            <v>43075</v>
          </cell>
        </row>
        <row r="31">
          <cell r="A31">
            <v>43076</v>
          </cell>
        </row>
        <row r="32">
          <cell r="A32">
            <v>43077</v>
          </cell>
        </row>
        <row r="33">
          <cell r="A33">
            <v>43078</v>
          </cell>
        </row>
        <row r="34">
          <cell r="A34">
            <v>43079</v>
          </cell>
        </row>
        <row r="35">
          <cell r="A35">
            <v>43080</v>
          </cell>
        </row>
        <row r="36">
          <cell r="A36">
            <v>43081</v>
          </cell>
        </row>
        <row r="37">
          <cell r="A37">
            <v>43082</v>
          </cell>
        </row>
        <row r="38">
          <cell r="A38">
            <v>43083</v>
          </cell>
        </row>
        <row r="39">
          <cell r="A39">
            <v>43084</v>
          </cell>
        </row>
        <row r="40">
          <cell r="A40">
            <v>43085</v>
          </cell>
        </row>
        <row r="41">
          <cell r="A41">
            <v>43086</v>
          </cell>
        </row>
        <row r="42">
          <cell r="A42">
            <v>43087</v>
          </cell>
        </row>
        <row r="43">
          <cell r="A43">
            <v>43088</v>
          </cell>
        </row>
        <row r="44">
          <cell r="A44">
            <v>43089</v>
          </cell>
        </row>
        <row r="45">
          <cell r="A45">
            <v>43090</v>
          </cell>
        </row>
        <row r="46">
          <cell r="A46">
            <v>43091</v>
          </cell>
        </row>
        <row r="47">
          <cell r="A47">
            <v>43092</v>
          </cell>
        </row>
        <row r="48">
          <cell r="A48">
            <v>43093</v>
          </cell>
        </row>
        <row r="49">
          <cell r="A49">
            <v>43094</v>
          </cell>
        </row>
        <row r="50">
          <cell r="A50">
            <v>43095</v>
          </cell>
        </row>
        <row r="51">
          <cell r="A51">
            <v>43096</v>
          </cell>
        </row>
        <row r="52">
          <cell r="A52">
            <v>43097</v>
          </cell>
        </row>
        <row r="53">
          <cell r="A53">
            <v>43098</v>
          </cell>
        </row>
        <row r="54">
          <cell r="A54">
            <v>43099</v>
          </cell>
        </row>
        <row r="55">
          <cell r="A55">
            <v>43100</v>
          </cell>
        </row>
      </sheetData>
      <sheetData sheetId="5"/>
      <sheetData sheetId="6"/>
      <sheetData sheetId="7"/>
      <sheetData sheetId="8">
        <row r="1">
          <cell r="C1">
            <v>43047</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
      <sheetName val="DOSIFICACION CONCRETO"/>
      <sheetName val="INSUMOS"/>
      <sheetName val="PPTO MEZANINE"/>
      <sheetName val="PPTO COMEDOR"/>
      <sheetName val="Cantidades MEZANINE"/>
      <sheetName val="Cantidades COMEDOR"/>
      <sheetName val="1.01"/>
      <sheetName val="1.02"/>
      <sheetName val="2.01"/>
      <sheetName val="2.02"/>
      <sheetName val="3.01"/>
      <sheetName val="3.02"/>
      <sheetName val="3.03"/>
      <sheetName val="3.04"/>
      <sheetName val="3.05"/>
      <sheetName val="3.06"/>
      <sheetName val="4.01"/>
      <sheetName val="4.02"/>
      <sheetName val="4.03"/>
      <sheetName val="4.04"/>
      <sheetName val="4.05"/>
      <sheetName val="4.06"/>
      <sheetName val="4.07"/>
      <sheetName val="4.08"/>
      <sheetName val="4.09"/>
      <sheetName val="4.10"/>
      <sheetName val="4.11"/>
      <sheetName val="5.01"/>
      <sheetName val="5.02"/>
      <sheetName val="Hoja1"/>
    </sheetNames>
    <sheetDataSet>
      <sheetData sheetId="0"/>
      <sheetData sheetId="1"/>
      <sheetData sheetId="2">
        <row r="2">
          <cell r="A2" t="str">
            <v>DESCRIPCION</v>
          </cell>
        </row>
        <row r="302">
          <cell r="A302" t="str">
            <v>DESCRIPCION</v>
          </cell>
          <cell r="B302" t="str">
            <v>UND</v>
          </cell>
          <cell r="C302" t="str">
            <v>CANT</v>
          </cell>
          <cell r="D302" t="str">
            <v>VLR.UNIT.</v>
          </cell>
        </row>
        <row r="303">
          <cell r="A303" t="str">
            <v xml:space="preserve">Alquiler baño portatil </v>
          </cell>
          <cell r="B303" t="str">
            <v>MES</v>
          </cell>
          <cell r="C303">
            <v>1</v>
          </cell>
          <cell r="D303">
            <v>350720</v>
          </cell>
        </row>
        <row r="304">
          <cell r="A304" t="str">
            <v>Alquiler contenedor bodega 40'</v>
          </cell>
          <cell r="B304" t="str">
            <v>MES</v>
          </cell>
          <cell r="C304">
            <v>1</v>
          </cell>
          <cell r="D304">
            <v>752724</v>
          </cell>
        </row>
        <row r="305">
          <cell r="A305" t="str">
            <v>Alquiler contenedor oficina 20'</v>
          </cell>
          <cell r="B305" t="str">
            <v>MES</v>
          </cell>
          <cell r="C305">
            <v>1</v>
          </cell>
          <cell r="D305">
            <v>511559.99999999994</v>
          </cell>
        </row>
        <row r="306">
          <cell r="A306" t="str">
            <v>Alquiler Taladro eléctrico</v>
          </cell>
          <cell r="B306" t="str">
            <v>dd</v>
          </cell>
          <cell r="C306">
            <v>1</v>
          </cell>
          <cell r="D306">
            <v>30000</v>
          </cell>
        </row>
        <row r="307">
          <cell r="A307" t="str">
            <v>Andamios  Sección Semana</v>
          </cell>
          <cell r="B307" t="str">
            <v>SS</v>
          </cell>
          <cell r="C307">
            <v>1</v>
          </cell>
          <cell r="D307">
            <v>10440</v>
          </cell>
        </row>
        <row r="308">
          <cell r="A308" t="str">
            <v>Andamios Certificado  Sección Semana</v>
          </cell>
          <cell r="B308" t="str">
            <v>SS</v>
          </cell>
          <cell r="C308">
            <v>1</v>
          </cell>
          <cell r="D308">
            <v>23908.888888888887</v>
          </cell>
        </row>
        <row r="309">
          <cell r="A309" t="str">
            <v>Cargue obra</v>
          </cell>
          <cell r="B309" t="str">
            <v>UN</v>
          </cell>
          <cell r="C309">
            <v>1</v>
          </cell>
          <cell r="D309">
            <v>104400</v>
          </cell>
        </row>
        <row r="310">
          <cell r="A310" t="str">
            <v>Carque volqueta</v>
          </cell>
          <cell r="B310" t="str">
            <v>vj</v>
          </cell>
          <cell r="C310">
            <v>1</v>
          </cell>
          <cell r="D310">
            <v>40000</v>
          </cell>
        </row>
        <row r="311">
          <cell r="A311" t="str">
            <v>Compresor (incluye taladros)</v>
          </cell>
          <cell r="B311" t="str">
            <v>dd</v>
          </cell>
          <cell r="C311">
            <v>1</v>
          </cell>
          <cell r="D311">
            <v>80000</v>
          </cell>
        </row>
        <row r="312">
          <cell r="A312" t="str">
            <v>Cortadora de Concreto</v>
          </cell>
          <cell r="B312" t="str">
            <v>dd</v>
          </cell>
          <cell r="C312">
            <v>1</v>
          </cell>
          <cell r="D312">
            <v>46400</v>
          </cell>
        </row>
        <row r="313">
          <cell r="A313" t="str">
            <v>Cortadora de piso (incl. Disco)</v>
          </cell>
          <cell r="B313" t="str">
            <v>ml</v>
          </cell>
          <cell r="C313">
            <v>1</v>
          </cell>
          <cell r="D313">
            <v>12500</v>
          </cell>
        </row>
        <row r="314">
          <cell r="A314" t="str">
            <v>Crucetas</v>
          </cell>
          <cell r="B314" t="str">
            <v>DD</v>
          </cell>
          <cell r="C314">
            <v>0</v>
          </cell>
          <cell r="D314">
            <v>20</v>
          </cell>
        </row>
        <row r="315">
          <cell r="A315" t="str">
            <v>Descargue obra</v>
          </cell>
          <cell r="B315" t="str">
            <v>UN</v>
          </cell>
          <cell r="C315">
            <v>1</v>
          </cell>
          <cell r="D315">
            <v>260999.99999999997</v>
          </cell>
        </row>
        <row r="316">
          <cell r="A316" t="str">
            <v>Disco de corte</v>
          </cell>
          <cell r="B316" t="str">
            <v>und</v>
          </cell>
          <cell r="C316">
            <v>1</v>
          </cell>
          <cell r="D316">
            <v>40000</v>
          </cell>
        </row>
        <row r="317">
          <cell r="A317" t="str">
            <v>Disco diamantado 350mm</v>
          </cell>
          <cell r="B317" t="str">
            <v>und</v>
          </cell>
          <cell r="C317">
            <v>1</v>
          </cell>
          <cell r="D317">
            <v>816408</v>
          </cell>
        </row>
        <row r="318">
          <cell r="A318" t="str">
            <v>Durmiente 3m</v>
          </cell>
          <cell r="B318" t="str">
            <v>und</v>
          </cell>
          <cell r="C318">
            <v>1</v>
          </cell>
          <cell r="D318">
            <v>3700</v>
          </cell>
        </row>
        <row r="319">
          <cell r="A319" t="str">
            <v>Equipo de bombeo de concreto</v>
          </cell>
          <cell r="B319" t="str">
            <v>m3</v>
          </cell>
          <cell r="C319">
            <v>1</v>
          </cell>
          <cell r="D319">
            <v>40000</v>
          </cell>
        </row>
        <row r="320">
          <cell r="A320" t="str">
            <v>Equipo de oxicorte</v>
          </cell>
          <cell r="B320" t="str">
            <v>gb</v>
          </cell>
          <cell r="C320">
            <v>1</v>
          </cell>
          <cell r="D320">
            <v>350</v>
          </cell>
        </row>
        <row r="321">
          <cell r="A321" t="str">
            <v>Equipo de perforación</v>
          </cell>
          <cell r="B321" t="str">
            <v>dd</v>
          </cell>
          <cell r="C321">
            <v>1</v>
          </cell>
          <cell r="D321">
            <v>40000</v>
          </cell>
        </row>
        <row r="322">
          <cell r="A322" t="str">
            <v>Formaleta columnas</v>
          </cell>
          <cell r="B322" t="str">
            <v>M2</v>
          </cell>
          <cell r="C322">
            <v>8</v>
          </cell>
          <cell r="D322">
            <v>9607.9679999999989</v>
          </cell>
        </row>
        <row r="323">
          <cell r="A323" t="str">
            <v>Formaleta en madera</v>
          </cell>
          <cell r="B323" t="str">
            <v>M2</v>
          </cell>
          <cell r="C323">
            <v>1.8</v>
          </cell>
          <cell r="D323">
            <v>20000</v>
          </cell>
        </row>
        <row r="324">
          <cell r="A324" t="str">
            <v>Formaleta entrepiso</v>
          </cell>
          <cell r="B324" t="str">
            <v>M2</v>
          </cell>
          <cell r="C324">
            <v>1</v>
          </cell>
          <cell r="D324">
            <v>6959.9999999999991</v>
          </cell>
        </row>
        <row r="325">
          <cell r="A325" t="str">
            <v>Grua para izaje</v>
          </cell>
          <cell r="B325" t="str">
            <v>dd</v>
          </cell>
          <cell r="C325">
            <v>1</v>
          </cell>
          <cell r="D325">
            <v>2500000</v>
          </cell>
        </row>
        <row r="326">
          <cell r="A326" t="str">
            <v>Paral metálico</v>
          </cell>
          <cell r="B326" t="str">
            <v>dd</v>
          </cell>
          <cell r="C326">
            <v>1</v>
          </cell>
          <cell r="D326">
            <v>75.399999999999991</v>
          </cell>
        </row>
        <row r="327">
          <cell r="A327" t="str">
            <v>Pistola calafateo</v>
          </cell>
          <cell r="B327" t="str">
            <v>un</v>
          </cell>
          <cell r="C327">
            <v>1</v>
          </cell>
          <cell r="D327">
            <v>208800</v>
          </cell>
        </row>
        <row r="328">
          <cell r="A328" t="str">
            <v>Pistola calafateo</v>
          </cell>
          <cell r="B328" t="str">
            <v>dd</v>
          </cell>
          <cell r="C328">
            <v>1</v>
          </cell>
          <cell r="D328">
            <v>2320</v>
          </cell>
        </row>
        <row r="329">
          <cell r="A329" t="str">
            <v>Planchón ordinario 3m</v>
          </cell>
          <cell r="B329" t="str">
            <v>un</v>
          </cell>
          <cell r="C329">
            <v>1</v>
          </cell>
          <cell r="D329">
            <v>15000</v>
          </cell>
        </row>
        <row r="330">
          <cell r="A330" t="str">
            <v>Pulidora</v>
          </cell>
          <cell r="B330" t="str">
            <v>dd</v>
          </cell>
          <cell r="C330">
            <v>1</v>
          </cell>
          <cell r="D330">
            <v>30000</v>
          </cell>
        </row>
        <row r="331">
          <cell r="A331" t="str">
            <v>Puntilla</v>
          </cell>
          <cell r="B331" t="str">
            <v>lb</v>
          </cell>
          <cell r="C331">
            <v>1</v>
          </cell>
          <cell r="D331">
            <v>1380.3999999999999</v>
          </cell>
        </row>
        <row r="332">
          <cell r="A332" t="str">
            <v>Repisa Ordinario * 3m</v>
          </cell>
          <cell r="B332" t="str">
            <v>un</v>
          </cell>
          <cell r="C332">
            <v>1</v>
          </cell>
          <cell r="D332">
            <v>7000</v>
          </cell>
        </row>
        <row r="333">
          <cell r="A333" t="str">
            <v>Retiro de escombros en volqueta de 6.0m3 o transportes en camión</v>
          </cell>
          <cell r="B333" t="str">
            <v>Vj</v>
          </cell>
          <cell r="C333">
            <v>1</v>
          </cell>
          <cell r="D333">
            <v>160000</v>
          </cell>
        </row>
        <row r="334">
          <cell r="A334" t="str">
            <v xml:space="preserve">Retroexcavadora </v>
          </cell>
          <cell r="B334" t="str">
            <v>hr</v>
          </cell>
          <cell r="C334">
            <v>0.02</v>
          </cell>
          <cell r="D334">
            <v>80000</v>
          </cell>
        </row>
        <row r="335">
          <cell r="A335" t="str">
            <v>Sand blasting</v>
          </cell>
          <cell r="B335" t="str">
            <v>dd</v>
          </cell>
          <cell r="C335">
            <v>1</v>
          </cell>
          <cell r="D335">
            <v>40000</v>
          </cell>
        </row>
        <row r="336">
          <cell r="A336" t="str">
            <v>Sección de andamio</v>
          </cell>
          <cell r="B336" t="str">
            <v>día</v>
          </cell>
          <cell r="C336">
            <v>1</v>
          </cell>
          <cell r="D336">
            <v>6500</v>
          </cell>
        </row>
        <row r="337">
          <cell r="A337" t="str">
            <v>Tabla burra 3m</v>
          </cell>
          <cell r="B337" t="str">
            <v>un</v>
          </cell>
          <cell r="C337">
            <v>1</v>
          </cell>
          <cell r="D337">
            <v>14500</v>
          </cell>
        </row>
        <row r="338">
          <cell r="A338" t="str">
            <v>Tabla chapa 3m</v>
          </cell>
          <cell r="B338" t="str">
            <v>un</v>
          </cell>
          <cell r="C338">
            <v>1</v>
          </cell>
          <cell r="D338">
            <v>11000</v>
          </cell>
        </row>
        <row r="339">
          <cell r="A339" t="str">
            <v>Taladro Percutor</v>
          </cell>
          <cell r="B339" t="str">
            <v>un</v>
          </cell>
          <cell r="C339">
            <v>1</v>
          </cell>
          <cell r="D339">
            <v>4059999.9999999995</v>
          </cell>
        </row>
        <row r="340">
          <cell r="A340" t="str">
            <v>Taladro Percutor</v>
          </cell>
          <cell r="B340" t="str">
            <v>dd</v>
          </cell>
          <cell r="C340">
            <v>1</v>
          </cell>
          <cell r="D340">
            <v>45111.111111111109</v>
          </cell>
        </row>
        <row r="341">
          <cell r="A341" t="str">
            <v>Tractomula</v>
          </cell>
          <cell r="B341" t="str">
            <v>dd</v>
          </cell>
          <cell r="C341">
            <v>1</v>
          </cell>
          <cell r="D341">
            <v>1000000</v>
          </cell>
        </row>
        <row r="342">
          <cell r="A342" t="str">
            <v>Transporte aparatos</v>
          </cell>
          <cell r="B342" t="str">
            <v>kg</v>
          </cell>
          <cell r="C342">
            <v>1</v>
          </cell>
          <cell r="D342">
            <v>200</v>
          </cell>
        </row>
        <row r="343">
          <cell r="A343" t="str">
            <v>Transporte baño portátil</v>
          </cell>
          <cell r="B343" t="str">
            <v>UN</v>
          </cell>
          <cell r="C343">
            <v>1</v>
          </cell>
          <cell r="D343">
            <v>60000</v>
          </cell>
        </row>
        <row r="344">
          <cell r="A344" t="str">
            <v>Transporte elementos cerramiento</v>
          </cell>
          <cell r="B344" t="str">
            <v>UN</v>
          </cell>
          <cell r="C344">
            <v>0</v>
          </cell>
          <cell r="D344">
            <v>120000</v>
          </cell>
        </row>
        <row r="345">
          <cell r="A345" t="str">
            <v>Transporte elementos señalización</v>
          </cell>
          <cell r="B345" t="str">
            <v>UN</v>
          </cell>
          <cell r="C345">
            <v>0</v>
          </cell>
          <cell r="D345">
            <v>50000</v>
          </cell>
        </row>
        <row r="346">
          <cell r="A346" t="str">
            <v>Transporte equipo de perforación</v>
          </cell>
          <cell r="B346" t="str">
            <v>UN</v>
          </cell>
          <cell r="C346">
            <v>0</v>
          </cell>
          <cell r="D346">
            <v>300000</v>
          </cell>
        </row>
        <row r="347">
          <cell r="A347" t="str">
            <v>Transporte formaleta</v>
          </cell>
          <cell r="B347" t="str">
            <v>vj</v>
          </cell>
          <cell r="C347">
            <v>1</v>
          </cell>
          <cell r="D347">
            <v>120000</v>
          </cell>
        </row>
        <row r="348">
          <cell r="A348" t="str">
            <v>Transportes módulo 20'</v>
          </cell>
          <cell r="B348" t="str">
            <v>Trayecto</v>
          </cell>
          <cell r="C348">
            <v>1</v>
          </cell>
          <cell r="D348">
            <v>600000</v>
          </cell>
        </row>
        <row r="349">
          <cell r="A349" t="str">
            <v>Transportes módulo 40'</v>
          </cell>
          <cell r="B349" t="str">
            <v>Trayecto</v>
          </cell>
          <cell r="C349">
            <v>1</v>
          </cell>
          <cell r="D349">
            <v>755000</v>
          </cell>
        </row>
        <row r="350">
          <cell r="A350" t="str">
            <v>Vibrador Electrico</v>
          </cell>
          <cell r="B350" t="str">
            <v>dd</v>
          </cell>
          <cell r="C350">
            <v>1</v>
          </cell>
          <cell r="D350">
            <v>20000</v>
          </cell>
        </row>
        <row r="351">
          <cell r="A351" t="str">
            <v>Vibrocompactador</v>
          </cell>
          <cell r="B351" t="str">
            <v>DD</v>
          </cell>
          <cell r="C351">
            <v>0.2</v>
          </cell>
          <cell r="D351">
            <v>52200</v>
          </cell>
        </row>
        <row r="352">
          <cell r="A352" t="str">
            <v>Volqueta</v>
          </cell>
          <cell r="B352" t="str">
            <v>vj</v>
          </cell>
          <cell r="C352">
            <v>1</v>
          </cell>
          <cell r="D352">
            <v>200000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Estructu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IBRA ÓPTICA"/>
      <sheetName val="TARIFAS"/>
      <sheetName val="Personalizar"/>
      <sheetName val="Formulas"/>
      <sheetName val="INDICE"/>
      <sheetName val="DISTANCIA"/>
      <sheetName val="PERSONAL"/>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ELECTRICO"/>
      <sheetName val="Vuelta"/>
      <sheetName val="2103mar%20.xls"/>
      <sheetName val="días habiles 2015"/>
      <sheetName val="INS"/>
      <sheetName val="Ppto"/>
      <sheetName val="Plan auditoría"/>
      <sheetName val="Análisis de precios"/>
      <sheetName val="Hoja1"/>
      <sheetName val="BASE"/>
      <sheetName val="1_Preliminares"/>
      <sheetName val="M.Obra"/>
      <sheetName val="Precios"/>
      <sheetName val="ManoDeObra"/>
      <sheetName val="320.1"/>
      <sheetName val="330.2"/>
      <sheetName val="700.1"/>
      <sheetName val="Distanc"/>
      <sheetName val="Cuadro de áreas y volmúmenes"/>
      <sheetName val="Generale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CUADRO"/>
      <sheetName val="PRECIOS"/>
      <sheetName val="RESUMEN ADM VIAL"/>
      <sheetName val="Hoja1"/>
    </sheetNames>
    <sheetDataSet>
      <sheetData sheetId="0"/>
      <sheetData sheetId="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211.1</v>
          </cell>
          <cell r="D27">
            <v>211</v>
          </cell>
          <cell r="E27" t="str">
            <v>211P</v>
          </cell>
          <cell r="F27" t="str">
            <v>Remoción de derrumbes</v>
          </cell>
          <cell r="G27" t="str">
            <v>m3</v>
          </cell>
          <cell r="H27" t="str">
            <v>Incluye transporte y disposición de los materiales</v>
          </cell>
        </row>
        <row r="28">
          <cell r="C28">
            <v>220</v>
          </cell>
          <cell r="D28">
            <v>220</v>
          </cell>
          <cell r="F28" t="str">
            <v>Terraplenes</v>
          </cell>
          <cell r="G28" t="str">
            <v>m3</v>
          </cell>
          <cell r="H28" t="str">
            <v>No incluye el suministro de materiales y el transporte</v>
          </cell>
        </row>
        <row r="29">
          <cell r="C29">
            <v>220.1</v>
          </cell>
          <cell r="D29">
            <v>220</v>
          </cell>
          <cell r="E29" t="str">
            <v>220P</v>
          </cell>
          <cell r="F29" t="str">
            <v>Terraplenes</v>
          </cell>
          <cell r="G29" t="str">
            <v>m3</v>
          </cell>
          <cell r="H29" t="str">
            <v>Incluye el suministro y transporte de materiales</v>
          </cell>
        </row>
        <row r="30">
          <cell r="C30">
            <v>221.1</v>
          </cell>
          <cell r="D30">
            <v>221</v>
          </cell>
          <cell r="F30" t="str">
            <v>Pedraplén compacto</v>
          </cell>
          <cell r="G30" t="str">
            <v>m3</v>
          </cell>
          <cell r="H30" t="str">
            <v>No incluye la corona, el suministro de materiales y el transporte</v>
          </cell>
        </row>
        <row r="31">
          <cell r="C31">
            <v>221.2</v>
          </cell>
          <cell r="D31">
            <v>221</v>
          </cell>
          <cell r="F31" t="str">
            <v>Pedraplén suelto</v>
          </cell>
          <cell r="G31" t="str">
            <v>m3</v>
          </cell>
        </row>
        <row r="32">
          <cell r="C32">
            <v>230.1</v>
          </cell>
          <cell r="D32">
            <v>230</v>
          </cell>
          <cell r="F32" t="str">
            <v>Mejoramiento de la subrasante involucrando el suelo existente</v>
          </cell>
          <cell r="G32" t="str">
            <v>m2</v>
          </cell>
          <cell r="H32" t="str">
            <v>No incluye suministro y transporte de material adicionado y transporte de material inadecuado.</v>
          </cell>
        </row>
        <row r="33">
          <cell r="C33">
            <v>230.2</v>
          </cell>
          <cell r="D33">
            <v>230</v>
          </cell>
          <cell r="F33" t="str">
            <v>Mejoramiento de la subrasante empleando únicamente material adicionado</v>
          </cell>
          <cell r="G33" t="str">
            <v>m3</v>
          </cell>
        </row>
        <row r="34">
          <cell r="C34">
            <v>310</v>
          </cell>
          <cell r="D34">
            <v>310</v>
          </cell>
          <cell r="F34" t="str">
            <v>Conformación de la calzada existente</v>
          </cell>
          <cell r="G34" t="str">
            <v>m2</v>
          </cell>
          <cell r="H34" t="str">
            <v>No incluye suministro transporte y colocación de los materiales de afirmado y subbase.</v>
          </cell>
        </row>
        <row r="35">
          <cell r="C35">
            <v>310.10000000000002</v>
          </cell>
          <cell r="D35">
            <v>310</v>
          </cell>
          <cell r="E35" t="str">
            <v>310P.1</v>
          </cell>
          <cell r="F35" t="str">
            <v>Conformación de la explanación</v>
          </cell>
          <cell r="G35" t="str">
            <v>m2</v>
          </cell>
        </row>
        <row r="36">
          <cell r="C36">
            <v>310.2</v>
          </cell>
          <cell r="D36">
            <v>310</v>
          </cell>
          <cell r="E36" t="str">
            <v>310P</v>
          </cell>
          <cell r="F36" t="str">
            <v>Conformación de la calzada existente</v>
          </cell>
          <cell r="G36" t="str">
            <v>m2</v>
          </cell>
        </row>
        <row r="37">
          <cell r="C37">
            <v>311</v>
          </cell>
          <cell r="D37">
            <v>311</v>
          </cell>
          <cell r="F37" t="str">
            <v>Afirmado</v>
          </cell>
          <cell r="G37" t="str">
            <v>m3</v>
          </cell>
          <cell r="H37" t="str">
            <v>No incluye producto estabilizante</v>
          </cell>
        </row>
        <row r="38">
          <cell r="C38">
            <v>311.10000000000002</v>
          </cell>
          <cell r="D38">
            <v>311</v>
          </cell>
          <cell r="E38" t="str">
            <v>311P</v>
          </cell>
          <cell r="F38" t="str">
            <v>Bacheo con material de afirmado</v>
          </cell>
          <cell r="G38" t="str">
            <v>m3</v>
          </cell>
          <cell r="H38" t="str">
            <v>Varia el cálculo del volumen</v>
          </cell>
        </row>
        <row r="39">
          <cell r="C39">
            <v>311.2</v>
          </cell>
          <cell r="D39">
            <v>311</v>
          </cell>
          <cell r="E39" t="str">
            <v>311P-1</v>
          </cell>
          <cell r="F39" t="str">
            <v>Relleno con material de afirmado</v>
          </cell>
          <cell r="G39" t="str">
            <v>m3</v>
          </cell>
        </row>
        <row r="40">
          <cell r="C40">
            <v>312</v>
          </cell>
          <cell r="E40" t="str">
            <v>312P</v>
          </cell>
          <cell r="F40" t="str">
            <v>Relleno con material de afirmado para realce de cunetas</v>
          </cell>
          <cell r="G40" t="str">
            <v>m3</v>
          </cell>
        </row>
        <row r="41">
          <cell r="C41">
            <v>320.10000000000002</v>
          </cell>
          <cell r="D41">
            <v>320</v>
          </cell>
          <cell r="F41" t="str">
            <v>Subbase granular de C.B.R.&gt; 20%</v>
          </cell>
          <cell r="G41" t="str">
            <v>m3</v>
          </cell>
          <cell r="H41" t="str">
            <v>No incluye producto estabilizante</v>
          </cell>
        </row>
        <row r="42">
          <cell r="C42">
            <v>320.2</v>
          </cell>
          <cell r="D42">
            <v>320</v>
          </cell>
          <cell r="F42" t="str">
            <v>Subbase granular de C.B.R.&gt; 30%</v>
          </cell>
          <cell r="G42" t="str">
            <v>m3</v>
          </cell>
        </row>
        <row r="43">
          <cell r="C43">
            <v>320.3</v>
          </cell>
          <cell r="D43">
            <v>320</v>
          </cell>
          <cell r="F43" t="str">
            <v>Subbase granular de C.B.R.&gt; 40%</v>
          </cell>
          <cell r="G43" t="str">
            <v>m3</v>
          </cell>
        </row>
        <row r="44">
          <cell r="C44">
            <v>320.39999999999998</v>
          </cell>
          <cell r="D44">
            <v>320</v>
          </cell>
          <cell r="F44" t="str">
            <v>Subbase granular para bacheo</v>
          </cell>
          <cell r="G44" t="str">
            <v>m3</v>
          </cell>
        </row>
        <row r="45">
          <cell r="C45">
            <v>330.1</v>
          </cell>
          <cell r="D45">
            <v>330</v>
          </cell>
          <cell r="F45" t="str">
            <v>Base granular</v>
          </cell>
          <cell r="G45" t="str">
            <v>m3</v>
          </cell>
          <cell r="H45" t="str">
            <v>No incluye producto estabilizante</v>
          </cell>
        </row>
        <row r="46">
          <cell r="C46">
            <v>330.2</v>
          </cell>
          <cell r="D46">
            <v>330</v>
          </cell>
          <cell r="F46" t="str">
            <v>Base granular para bacheo</v>
          </cell>
          <cell r="G46" t="str">
            <v>m3</v>
          </cell>
        </row>
        <row r="47">
          <cell r="C47">
            <v>330.3</v>
          </cell>
          <cell r="D47">
            <v>330</v>
          </cell>
          <cell r="E47" t="str">
            <v>330P</v>
          </cell>
          <cell r="F47" t="str">
            <v>Base triturada</v>
          </cell>
          <cell r="G47" t="str">
            <v>m³</v>
          </cell>
        </row>
        <row r="48">
          <cell r="C48">
            <v>340.1</v>
          </cell>
          <cell r="D48">
            <v>340</v>
          </cell>
          <cell r="F48" t="str">
            <v>Base estabilizada con emulsión asfáltica tipo BEE-1</v>
          </cell>
          <cell r="G48" t="str">
            <v>m3</v>
          </cell>
          <cell r="H48" t="str">
            <v>No incluye la emulsión asfáltica</v>
          </cell>
        </row>
        <row r="49">
          <cell r="C49">
            <v>340.2</v>
          </cell>
          <cell r="D49">
            <v>340</v>
          </cell>
          <cell r="F49" t="str">
            <v>Base estabilizada con emulsión asfáltica tipo BEE-2</v>
          </cell>
          <cell r="G49" t="str">
            <v>m3</v>
          </cell>
        </row>
        <row r="50">
          <cell r="C50">
            <v>340.3</v>
          </cell>
          <cell r="D50">
            <v>340</v>
          </cell>
          <cell r="F50" t="str">
            <v>Base estabilizada con emulsión asfáltica tipo BEE-3</v>
          </cell>
          <cell r="G50" t="str">
            <v>m3</v>
          </cell>
        </row>
        <row r="51">
          <cell r="C51">
            <v>341.1</v>
          </cell>
          <cell r="D51">
            <v>341</v>
          </cell>
          <cell r="F51" t="str">
            <v>Base estabilizada con cemento</v>
          </cell>
          <cell r="G51" t="str">
            <v>m3</v>
          </cell>
        </row>
        <row r="52">
          <cell r="C52">
            <v>341.2</v>
          </cell>
          <cell r="D52">
            <v>341</v>
          </cell>
          <cell r="F52" t="str">
            <v>Cemento</v>
          </cell>
          <cell r="G52" t="str">
            <v>Kg</v>
          </cell>
        </row>
        <row r="53">
          <cell r="C53">
            <v>342.1</v>
          </cell>
          <cell r="D53">
            <v>342</v>
          </cell>
          <cell r="F53" t="str">
            <v>Base estabilizada con compuestos multienzimáticos orgánicos tipo BEMO-1</v>
          </cell>
          <cell r="G53" t="str">
            <v>m3</v>
          </cell>
        </row>
        <row r="54">
          <cell r="C54">
            <v>342.2</v>
          </cell>
          <cell r="D54">
            <v>342</v>
          </cell>
          <cell r="F54" t="str">
            <v>Base estabilizada con compuestos multienzimáticos orgánicos tipo BEMO-2</v>
          </cell>
          <cell r="G54" t="str">
            <v>m3</v>
          </cell>
        </row>
        <row r="55">
          <cell r="C55">
            <v>342.3</v>
          </cell>
          <cell r="D55">
            <v>342</v>
          </cell>
          <cell r="F55" t="str">
            <v>Compuesto multienzimático orgánico</v>
          </cell>
          <cell r="G55" t="str">
            <v>Cl</v>
          </cell>
        </row>
        <row r="56">
          <cell r="C56">
            <v>410</v>
          </cell>
          <cell r="D56">
            <v>410</v>
          </cell>
          <cell r="F56" t="str">
            <v>Cemento asfáltico</v>
          </cell>
          <cell r="G56" t="str">
            <v>Kg</v>
          </cell>
        </row>
        <row r="57">
          <cell r="C57">
            <v>411.1</v>
          </cell>
          <cell r="D57">
            <v>411</v>
          </cell>
          <cell r="F57" t="str">
            <v>Emulsión asfáltica de rotura media CRM</v>
          </cell>
          <cell r="G57" t="str">
            <v>Lt</v>
          </cell>
        </row>
        <row r="58">
          <cell r="C58">
            <v>411.2</v>
          </cell>
          <cell r="D58">
            <v>411</v>
          </cell>
          <cell r="F58" t="str">
            <v>Emulsión asfáltica de rotura lenta CRL-1</v>
          </cell>
          <cell r="G58" t="str">
            <v>Lt</v>
          </cell>
        </row>
        <row r="59">
          <cell r="C59">
            <v>411.3</v>
          </cell>
          <cell r="D59">
            <v>411</v>
          </cell>
          <cell r="F59" t="str">
            <v>Emulsión asfáltica de rotura lenta CRL-1h</v>
          </cell>
          <cell r="G59" t="str">
            <v>Lt</v>
          </cell>
        </row>
        <row r="60">
          <cell r="C60">
            <v>413</v>
          </cell>
          <cell r="D60">
            <v>413</v>
          </cell>
          <cell r="F60" t="str">
            <v>Excavación para reparación del pavimento existente</v>
          </cell>
          <cell r="G60" t="str">
            <v>m3</v>
          </cell>
        </row>
        <row r="61">
          <cell r="C61">
            <v>413.1</v>
          </cell>
          <cell r="D61">
            <v>413</v>
          </cell>
          <cell r="E61" t="str">
            <v>413P</v>
          </cell>
          <cell r="F61" t="str">
            <v>Excavación para reparación del pavimento existente</v>
          </cell>
          <cell r="G61" t="str">
            <v>m3</v>
          </cell>
          <cell r="H61" t="str">
            <v>Tiene en cuenta el programa PICO y PALA</v>
          </cell>
        </row>
        <row r="62">
          <cell r="C62">
            <v>420</v>
          </cell>
          <cell r="D62">
            <v>420</v>
          </cell>
          <cell r="F62" t="str">
            <v>Imprimación</v>
          </cell>
          <cell r="G62" t="str">
            <v>m2</v>
          </cell>
        </row>
        <row r="63">
          <cell r="C63">
            <v>421</v>
          </cell>
          <cell r="D63">
            <v>421</v>
          </cell>
          <cell r="F63" t="str">
            <v>Riego de liga</v>
          </cell>
          <cell r="G63" t="str">
            <v>m2</v>
          </cell>
        </row>
        <row r="64">
          <cell r="C64">
            <v>421.1</v>
          </cell>
          <cell r="D64">
            <v>421</v>
          </cell>
          <cell r="F64" t="str">
            <v>Riego de liga (cemento asfáltico)</v>
          </cell>
          <cell r="G64" t="str">
            <v>m2</v>
          </cell>
        </row>
        <row r="65">
          <cell r="C65">
            <v>421.2</v>
          </cell>
          <cell r="D65">
            <v>421</v>
          </cell>
          <cell r="F65" t="str">
            <v>Riego de liga (emulsión asfáltica)</v>
          </cell>
          <cell r="G65" t="str">
            <v>m2</v>
          </cell>
        </row>
        <row r="66">
          <cell r="C66">
            <v>430</v>
          </cell>
          <cell r="D66">
            <v>430</v>
          </cell>
          <cell r="F66" t="str">
            <v>Tratamiento superficial simple</v>
          </cell>
          <cell r="G66" t="str">
            <v>m2</v>
          </cell>
        </row>
        <row r="67">
          <cell r="C67">
            <v>431</v>
          </cell>
          <cell r="D67">
            <v>431</v>
          </cell>
          <cell r="F67" t="str">
            <v>Tratamiento superficial doble</v>
          </cell>
          <cell r="G67" t="str">
            <v>m2</v>
          </cell>
        </row>
        <row r="68">
          <cell r="C68">
            <v>432</v>
          </cell>
          <cell r="D68">
            <v>432</v>
          </cell>
          <cell r="F68" t="str">
            <v>Sello de arena - asfalto</v>
          </cell>
          <cell r="G68" t="str">
            <v>m2</v>
          </cell>
        </row>
        <row r="69">
          <cell r="C69">
            <v>433</v>
          </cell>
          <cell r="D69">
            <v>433</v>
          </cell>
          <cell r="F69" t="str">
            <v>Lechada asfáltica</v>
          </cell>
          <cell r="G69" t="str">
            <v>m2</v>
          </cell>
        </row>
        <row r="70">
          <cell r="C70">
            <v>434</v>
          </cell>
          <cell r="E70" t="str">
            <v>434P</v>
          </cell>
          <cell r="F70" t="str">
            <v>Sello de grietas</v>
          </cell>
          <cell r="G70" t="str">
            <v>ml</v>
          </cell>
        </row>
        <row r="71">
          <cell r="C71">
            <v>435</v>
          </cell>
          <cell r="E71" t="str">
            <v>435P</v>
          </cell>
          <cell r="F71" t="str">
            <v>Sello de juntas de pavimento de concreto hidráulico</v>
          </cell>
          <cell r="G71" t="str">
            <v>ml</v>
          </cell>
        </row>
        <row r="72">
          <cell r="C72">
            <v>440.1</v>
          </cell>
          <cell r="D72">
            <v>440</v>
          </cell>
          <cell r="F72" t="str">
            <v>Mezcla densa en frío tipo MDF-1</v>
          </cell>
          <cell r="G72" t="str">
            <v>m3</v>
          </cell>
          <cell r="H72" t="str">
            <v>No incluye suministro y almacenamiento del cemento asfáltico</v>
          </cell>
        </row>
        <row r="73">
          <cell r="C73">
            <v>440.2</v>
          </cell>
          <cell r="D73">
            <v>440</v>
          </cell>
          <cell r="F73" t="str">
            <v>Mezcla densa en frío tipo MDF-2</v>
          </cell>
          <cell r="G73" t="str">
            <v>m3</v>
          </cell>
        </row>
        <row r="74">
          <cell r="C74">
            <v>440.3</v>
          </cell>
          <cell r="D74">
            <v>440</v>
          </cell>
          <cell r="F74" t="str">
            <v>Mezcla densa en frío tipo MDF-3</v>
          </cell>
          <cell r="G74" t="str">
            <v>m3</v>
          </cell>
        </row>
        <row r="75">
          <cell r="C75">
            <v>440.5</v>
          </cell>
          <cell r="D75">
            <v>440</v>
          </cell>
          <cell r="F75" t="str">
            <v>Mezcla densa en frío para bacheo</v>
          </cell>
          <cell r="G75" t="str">
            <v>m3</v>
          </cell>
        </row>
        <row r="76">
          <cell r="C76">
            <v>441.1</v>
          </cell>
          <cell r="D76">
            <v>441</v>
          </cell>
          <cell r="F76" t="str">
            <v>Mezcla abierta en frío tipo MAF-1</v>
          </cell>
          <cell r="G76" t="str">
            <v>m3</v>
          </cell>
        </row>
        <row r="77">
          <cell r="C77">
            <v>441.2</v>
          </cell>
          <cell r="D77">
            <v>441</v>
          </cell>
          <cell r="F77" t="str">
            <v>Mezcla abierta en frío tipo MAF-2</v>
          </cell>
          <cell r="G77" t="str">
            <v>m3</v>
          </cell>
        </row>
        <row r="78">
          <cell r="C78">
            <v>441.3</v>
          </cell>
          <cell r="D78">
            <v>441</v>
          </cell>
          <cell r="F78" t="str">
            <v>Mezcla abierta en frío tipo MAF-3</v>
          </cell>
          <cell r="G78" t="str">
            <v>m3</v>
          </cell>
        </row>
        <row r="79">
          <cell r="C79">
            <v>441.4</v>
          </cell>
          <cell r="D79">
            <v>441</v>
          </cell>
          <cell r="F79" t="str">
            <v>Mezcla abierta en frío para bacheo</v>
          </cell>
          <cell r="G79" t="str">
            <v>m3</v>
          </cell>
        </row>
        <row r="80">
          <cell r="C80">
            <v>450.1</v>
          </cell>
          <cell r="D80">
            <v>450</v>
          </cell>
          <cell r="F80" t="str">
            <v>Mezcla densa en caliente tipo MDC-1</v>
          </cell>
          <cell r="G80" t="str">
            <v>m3</v>
          </cell>
        </row>
        <row r="81">
          <cell r="C81">
            <v>450.2</v>
          </cell>
          <cell r="D81">
            <v>450</v>
          </cell>
          <cell r="F81" t="str">
            <v>Mezcla densa en caliente tipo MDC-2</v>
          </cell>
          <cell r="G81" t="str">
            <v>m3</v>
          </cell>
        </row>
        <row r="82">
          <cell r="C82">
            <v>450.3</v>
          </cell>
          <cell r="D82">
            <v>450</v>
          </cell>
          <cell r="F82" t="str">
            <v>Mezcla densa en caliente tipo MDC-3</v>
          </cell>
          <cell r="G82" t="str">
            <v>m3</v>
          </cell>
        </row>
        <row r="83">
          <cell r="C83">
            <v>450.4</v>
          </cell>
          <cell r="D83">
            <v>450</v>
          </cell>
          <cell r="F83" t="str">
            <v>Mezcla densa en caliente para bacheo</v>
          </cell>
          <cell r="G83" t="str">
            <v>m3</v>
          </cell>
        </row>
        <row r="84">
          <cell r="C84">
            <v>450.5</v>
          </cell>
          <cell r="D84">
            <v>450</v>
          </cell>
          <cell r="E84" t="str">
            <v>450P</v>
          </cell>
          <cell r="F84" t="str">
            <v>Parcheo con mezcla densa en caliente tipo MDC-2</v>
          </cell>
          <cell r="G84" t="str">
            <v>m3</v>
          </cell>
          <cell r="H84" t="str">
            <v>Incluye cajeo, riego de liga, suministro y transporte del cemento asfáltico</v>
          </cell>
        </row>
        <row r="85">
          <cell r="C85">
            <v>450.6</v>
          </cell>
          <cell r="D85">
            <v>450</v>
          </cell>
          <cell r="E85" t="str">
            <v>450P-1</v>
          </cell>
          <cell r="F85" t="str">
            <v>Mezcla densa en caliente tipo MDC-2</v>
          </cell>
          <cell r="G85" t="str">
            <v>m3</v>
          </cell>
          <cell r="H85" t="str">
            <v>Incluye riego de liga, suministro y transporte del cemento asfáltico</v>
          </cell>
        </row>
        <row r="86">
          <cell r="C86">
            <v>450.7</v>
          </cell>
          <cell r="D86">
            <v>450</v>
          </cell>
          <cell r="E86" t="str">
            <v>450P-1</v>
          </cell>
          <cell r="F86" t="str">
            <v>Mezcla densa en caliente tipo MDC-1</v>
          </cell>
          <cell r="G86" t="str">
            <v>m3</v>
          </cell>
          <cell r="H86" t="str">
            <v>Incluye riego de liga, suministro y transporte del cemento asfáltico</v>
          </cell>
        </row>
        <row r="87">
          <cell r="C87">
            <v>450.8</v>
          </cell>
          <cell r="D87">
            <v>450</v>
          </cell>
          <cell r="E87" t="str">
            <v>450P-1</v>
          </cell>
          <cell r="F87" t="str">
            <v>Mezcla densa en caliente tipo MDC-3</v>
          </cell>
          <cell r="G87" t="str">
            <v>m3</v>
          </cell>
          <cell r="H87" t="str">
            <v>Incluye riego de liga, suministro y transporte del cemento asfáltico</v>
          </cell>
        </row>
        <row r="88">
          <cell r="C88">
            <v>450.9</v>
          </cell>
          <cell r="D88">
            <v>450</v>
          </cell>
          <cell r="E88" t="str">
            <v>450P-2</v>
          </cell>
          <cell r="F88" t="str">
            <v>Parcheo con fresado y mezcla densa en caliente tipo MDC-2</v>
          </cell>
          <cell r="G88" t="str">
            <v>m3</v>
          </cell>
          <cell r="H88" t="str">
            <v>Incluye cajeo, riego de liga, suministro y transporte del cemento asfáltico</v>
          </cell>
        </row>
        <row r="89">
          <cell r="C89">
            <v>450.11</v>
          </cell>
          <cell r="D89">
            <v>450</v>
          </cell>
          <cell r="E89" t="str">
            <v>450P-3</v>
          </cell>
          <cell r="F89" t="str">
            <v>Mezcla densa en caliente tipo MDC-1 para bacheo</v>
          </cell>
          <cell r="G89" t="str">
            <v>m3</v>
          </cell>
          <cell r="H89" t="str">
            <v>Incluye riego de liga, suministro y transporte del cemento asfáltico</v>
          </cell>
        </row>
        <row r="90">
          <cell r="C90">
            <v>450.12</v>
          </cell>
          <cell r="D90">
            <v>450</v>
          </cell>
          <cell r="E90" t="str">
            <v>450P-3</v>
          </cell>
          <cell r="F90" t="str">
            <v>Mezcla densa en caliente tipo MDC-1 para bacheo</v>
          </cell>
          <cell r="G90" t="str">
            <v>m3</v>
          </cell>
          <cell r="H90" t="str">
            <v>Incluye cajeo, riego de liga, suministro y transporte del cemento asfáltico</v>
          </cell>
        </row>
        <row r="91">
          <cell r="C91">
            <v>450.13</v>
          </cell>
          <cell r="D91">
            <v>450</v>
          </cell>
          <cell r="E91" t="str">
            <v>450P-3</v>
          </cell>
          <cell r="F91" t="str">
            <v>Mezcla densa en caliente tipo MDC-2 para bacheo</v>
          </cell>
          <cell r="G91" t="str">
            <v>m3</v>
          </cell>
          <cell r="H91" t="str">
            <v>Incluye cajeo, riego de liga, suministro y transporte del cemento asfáltico</v>
          </cell>
        </row>
        <row r="92">
          <cell r="C92">
            <v>450.14</v>
          </cell>
          <cell r="D92">
            <v>450</v>
          </cell>
          <cell r="E92" t="str">
            <v>450P-1</v>
          </cell>
          <cell r="F92" t="str">
            <v>Mezcla densa en caliente tipo MDC-1</v>
          </cell>
          <cell r="G92" t="str">
            <v>m3</v>
          </cell>
          <cell r="H92" t="str">
            <v>Incluye suministro y transporte del cemento asfáltico</v>
          </cell>
        </row>
        <row r="93">
          <cell r="C93">
            <v>450.15</v>
          </cell>
          <cell r="D93">
            <v>450</v>
          </cell>
          <cell r="E93" t="str">
            <v>450P-1</v>
          </cell>
          <cell r="F93" t="str">
            <v>Mezcla densa en caliente tipo MDC-2</v>
          </cell>
          <cell r="G93" t="str">
            <v>m3</v>
          </cell>
          <cell r="H93" t="str">
            <v>Incluye suministro y transporte del cemento asfáltico</v>
          </cell>
        </row>
        <row r="94">
          <cell r="C94">
            <v>450.16</v>
          </cell>
          <cell r="D94">
            <v>450</v>
          </cell>
          <cell r="E94" t="str">
            <v>450P</v>
          </cell>
          <cell r="F94" t="str">
            <v>Parcheo con mezcla densa en caliente tipo MDC-2</v>
          </cell>
          <cell r="G94" t="str">
            <v>m3</v>
          </cell>
          <cell r="H94" t="str">
            <v>Incluye estudios y diseños, cajeo, riego de liga, suministro y transporte del cemento asfáltico</v>
          </cell>
        </row>
        <row r="95">
          <cell r="C95">
            <v>450.17</v>
          </cell>
          <cell r="D95">
            <v>450</v>
          </cell>
          <cell r="E95" t="str">
            <v>450P-1</v>
          </cell>
          <cell r="F95" t="str">
            <v>Mezcla densa en caliente tipo MDC-2</v>
          </cell>
          <cell r="G95" t="str">
            <v>m3</v>
          </cell>
          <cell r="H95" t="str">
            <v>Incluye estudios y diseños, riego de liga, suministro y transporte del cemento asfáltico</v>
          </cell>
        </row>
        <row r="96">
          <cell r="C96">
            <v>450.18</v>
          </cell>
          <cell r="D96">
            <v>450</v>
          </cell>
          <cell r="E96" t="str">
            <v>450P</v>
          </cell>
          <cell r="F96" t="str">
            <v>Parcheo con mezcla densa en caliente tipo MDC-2</v>
          </cell>
          <cell r="G96" t="str">
            <v>m3</v>
          </cell>
          <cell r="H96" t="str">
            <v>Incluye riego de liga, suministro y transporte del cemento asfáltico</v>
          </cell>
        </row>
        <row r="97">
          <cell r="C97">
            <v>450.19</v>
          </cell>
          <cell r="D97">
            <v>450</v>
          </cell>
          <cell r="E97" t="str">
            <v>450P-3</v>
          </cell>
          <cell r="F97" t="str">
            <v>Mezcla densa en caliente tipo MDC-2 para bacheo</v>
          </cell>
          <cell r="G97" t="str">
            <v>m3</v>
          </cell>
          <cell r="H97" t="str">
            <v>Incluye riego de liga, suministro y transporte del cemento asfáltico</v>
          </cell>
        </row>
        <row r="98">
          <cell r="C98">
            <v>450.21</v>
          </cell>
          <cell r="D98">
            <v>450</v>
          </cell>
          <cell r="E98" t="str">
            <v>450P-1</v>
          </cell>
          <cell r="F98" t="str">
            <v>Mezcla densa en caliente tipo MDC-3</v>
          </cell>
          <cell r="G98" t="str">
            <v>m3</v>
          </cell>
          <cell r="H98" t="str">
            <v>Incluye estudios y diseños, riego de liga, suministro y transporte del cemento asfáltico</v>
          </cell>
        </row>
        <row r="99">
          <cell r="C99">
            <v>450.22</v>
          </cell>
          <cell r="D99">
            <v>450</v>
          </cell>
          <cell r="E99" t="str">
            <v>450P</v>
          </cell>
          <cell r="F99" t="str">
            <v>Parcheo con mezcla densa en caliente tipo MDC-3</v>
          </cell>
          <cell r="G99" t="str">
            <v>m3</v>
          </cell>
          <cell r="H99" t="str">
            <v>Incluye estudios y diseños, cajeo, riego de liga, suministro y transporte del cemento asfáltico</v>
          </cell>
        </row>
        <row r="100">
          <cell r="C100">
            <v>450.23</v>
          </cell>
          <cell r="D100">
            <v>450</v>
          </cell>
          <cell r="E100" t="str">
            <v>450P-1</v>
          </cell>
          <cell r="F100" t="str">
            <v>Mezcla densa en caliente tipo MDC-1</v>
          </cell>
          <cell r="G100" t="str">
            <v>m3</v>
          </cell>
          <cell r="H100" t="str">
            <v>Incluye estudios y diseños y suministro y transporte del cemento asfáltico</v>
          </cell>
        </row>
        <row r="101">
          <cell r="C101">
            <v>450.24</v>
          </cell>
          <cell r="D101">
            <v>450</v>
          </cell>
          <cell r="E101" t="str">
            <v>450P-1</v>
          </cell>
          <cell r="F101" t="str">
            <v>Mezcla densa en caliente tipo MDC-2</v>
          </cell>
          <cell r="G101" t="str">
            <v>m3</v>
          </cell>
          <cell r="H101" t="str">
            <v>Incluye estudios y diseños y suministro y transporte del cemento asfáltico</v>
          </cell>
        </row>
        <row r="102">
          <cell r="C102">
            <v>450.25</v>
          </cell>
          <cell r="D102">
            <v>450</v>
          </cell>
          <cell r="E102" t="str">
            <v>450P</v>
          </cell>
          <cell r="F102" t="str">
            <v>Parcheo con mezcla densa en caliente tipo MDC-2</v>
          </cell>
          <cell r="G102" t="str">
            <v>m3</v>
          </cell>
          <cell r="H102" t="str">
            <v>Incluye estudios y diseños, riego de liga, suministro y transporte del cemento asfáltico</v>
          </cell>
        </row>
        <row r="103">
          <cell r="C103">
            <v>450.26</v>
          </cell>
          <cell r="D103">
            <v>450</v>
          </cell>
          <cell r="E103" t="str">
            <v>450P-3</v>
          </cell>
          <cell r="F103" t="str">
            <v>Mezcla densa en caliente tipo MDC-2 para bacheo</v>
          </cell>
          <cell r="G103" t="str">
            <v>m3</v>
          </cell>
          <cell r="H103" t="str">
            <v>Incluye estudios y diseños, suministro y transporte del cemento asfáltico</v>
          </cell>
        </row>
        <row r="104">
          <cell r="C104">
            <v>450.27</v>
          </cell>
          <cell r="D104">
            <v>450</v>
          </cell>
          <cell r="E104" t="str">
            <v>450P-1</v>
          </cell>
          <cell r="F104" t="str">
            <v>Mezcla densa en caliente tipo MDC-1</v>
          </cell>
          <cell r="G104" t="str">
            <v>m3</v>
          </cell>
          <cell r="H104" t="str">
            <v>Incluye estudios y diseños, riego de liga, suministro y transporte del cemento asfáltico</v>
          </cell>
        </row>
        <row r="105">
          <cell r="C105">
            <v>451.1</v>
          </cell>
          <cell r="D105">
            <v>451</v>
          </cell>
          <cell r="F105" t="str">
            <v>Mezcla abierta en caliente tipo MAC-1</v>
          </cell>
          <cell r="G105" t="str">
            <v>m3</v>
          </cell>
        </row>
        <row r="106">
          <cell r="C106">
            <v>451.2</v>
          </cell>
          <cell r="D106">
            <v>451</v>
          </cell>
          <cell r="F106" t="str">
            <v>Mezcla abierta en caliente tipo MAC-2</v>
          </cell>
          <cell r="G106" t="str">
            <v>m3</v>
          </cell>
        </row>
        <row r="107">
          <cell r="C107">
            <v>451.3</v>
          </cell>
          <cell r="D107">
            <v>451</v>
          </cell>
          <cell r="F107" t="str">
            <v>Mezcla abierta en caliente tipo MAC-3</v>
          </cell>
          <cell r="G107" t="str">
            <v>m3</v>
          </cell>
        </row>
        <row r="108">
          <cell r="C108">
            <v>451.4</v>
          </cell>
          <cell r="D108">
            <v>451</v>
          </cell>
          <cell r="E108" t="str">
            <v>451P</v>
          </cell>
          <cell r="F108" t="str">
            <v>Mezcla abierta en caliente tipo MAC-3</v>
          </cell>
          <cell r="G108" t="str">
            <v>m3</v>
          </cell>
          <cell r="H108" t="str">
            <v>Incluye suministro y transporte del cemento asfáltico</v>
          </cell>
        </row>
        <row r="109">
          <cell r="C109">
            <v>460</v>
          </cell>
          <cell r="D109">
            <v>460</v>
          </cell>
          <cell r="F109" t="str">
            <v>Fresado de pavimento asfáltico</v>
          </cell>
          <cell r="G109" t="str">
            <v>m2</v>
          </cell>
        </row>
        <row r="110">
          <cell r="C110">
            <v>460.1</v>
          </cell>
          <cell r="D110">
            <v>460</v>
          </cell>
          <cell r="E110" t="str">
            <v>460P</v>
          </cell>
          <cell r="F110" t="str">
            <v>Fresado de pavimento asfáltico</v>
          </cell>
          <cell r="G110" t="str">
            <v>m³</v>
          </cell>
          <cell r="H110" t="str">
            <v>La unidad de medida es el metro cúbico</v>
          </cell>
        </row>
        <row r="111">
          <cell r="C111">
            <v>461</v>
          </cell>
          <cell r="D111">
            <v>461</v>
          </cell>
          <cell r="F111" t="str">
            <v>Pavimento asfáltico reciclado en frío</v>
          </cell>
          <cell r="G111" t="str">
            <v>m3</v>
          </cell>
          <cell r="H111" t="str">
            <v>No incluye suministro y almacenamiento del cemento asfáltico o la emulsión.</v>
          </cell>
        </row>
        <row r="112">
          <cell r="C112">
            <v>461.1</v>
          </cell>
          <cell r="D112">
            <v>461</v>
          </cell>
          <cell r="E112" t="str">
            <v>461P</v>
          </cell>
          <cell r="F112" t="str">
            <v>Pavimento asfáltico reciclado en frío</v>
          </cell>
          <cell r="G112" t="str">
            <v>m3</v>
          </cell>
          <cell r="H112" t="str">
            <v>Incluye el cemento asfáltico o la emulsión asfáltica</v>
          </cell>
        </row>
        <row r="113">
          <cell r="C113">
            <v>461.2</v>
          </cell>
          <cell r="D113">
            <v>461</v>
          </cell>
          <cell r="E113" t="str">
            <v>461P-1</v>
          </cell>
          <cell r="F113" t="str">
            <v>Pavimento asfáltico reciclado en frío</v>
          </cell>
          <cell r="G113" t="str">
            <v>m3</v>
          </cell>
          <cell r="H113" t="str">
            <v>Incluye estudios y diseños</v>
          </cell>
        </row>
        <row r="114">
          <cell r="C114">
            <v>461.3</v>
          </cell>
          <cell r="D114">
            <v>461</v>
          </cell>
          <cell r="E114" t="str">
            <v>461P-1</v>
          </cell>
          <cell r="F114" t="str">
            <v>Pavimento asfáltico reciclado en frío</v>
          </cell>
          <cell r="G114" t="str">
            <v>m3</v>
          </cell>
          <cell r="H114" t="str">
            <v>Incluye estudios y diseños y el cemento asfáltico o la emulsión.</v>
          </cell>
        </row>
        <row r="115">
          <cell r="C115">
            <v>462.1</v>
          </cell>
          <cell r="D115">
            <v>462</v>
          </cell>
          <cell r="F115" t="str">
            <v>Pavimento asfáltico reciclado en caliente tipo MDC-1</v>
          </cell>
          <cell r="G115" t="str">
            <v>m3</v>
          </cell>
          <cell r="H115" t="str">
            <v>No incluye suministro y almacenamiento del cemento asfáltico o la emulsión. Tampoco el agente rejuvenecedor</v>
          </cell>
        </row>
        <row r="116">
          <cell r="C116">
            <v>462.2</v>
          </cell>
          <cell r="D116">
            <v>462</v>
          </cell>
          <cell r="F116" t="str">
            <v>Pavimento asfáltico reciclado en caliente tipo MDC-2</v>
          </cell>
          <cell r="G116" t="str">
            <v>m3</v>
          </cell>
        </row>
        <row r="117">
          <cell r="C117">
            <v>462.3</v>
          </cell>
          <cell r="D117">
            <v>462</v>
          </cell>
          <cell r="F117" t="str">
            <v>Pavimento asfáltico reciclado en caliente tipo MDC-3</v>
          </cell>
          <cell r="G117" t="str">
            <v>m3</v>
          </cell>
        </row>
        <row r="118">
          <cell r="C118">
            <v>462.4</v>
          </cell>
          <cell r="D118">
            <v>462</v>
          </cell>
          <cell r="F118" t="str">
            <v>Pavimento asfáltico reciclado en caliente para bacheo</v>
          </cell>
          <cell r="G118" t="str">
            <v>m3</v>
          </cell>
        </row>
        <row r="119">
          <cell r="C119">
            <v>470</v>
          </cell>
          <cell r="E119" t="str">
            <v>470P</v>
          </cell>
          <cell r="F119" t="str">
            <v>Asfalto Natural (Asfaltita)</v>
          </cell>
          <cell r="G119" t="str">
            <v>m3</v>
          </cell>
        </row>
        <row r="120">
          <cell r="C120">
            <v>500</v>
          </cell>
          <cell r="D120">
            <v>500</v>
          </cell>
          <cell r="F120" t="str">
            <v>Pavimento de concreto hidráulico</v>
          </cell>
          <cell r="G120" t="str">
            <v>m3</v>
          </cell>
          <cell r="H120" t="str">
            <v>No incluye la preparación de la superficie existente</v>
          </cell>
        </row>
        <row r="121">
          <cell r="C121">
            <v>501</v>
          </cell>
          <cell r="E121" t="str">
            <v>501P</v>
          </cell>
          <cell r="F121" t="str">
            <v>Corte en losas de pavimento rígido</v>
          </cell>
          <cell r="G121" t="str">
            <v>ml</v>
          </cell>
        </row>
        <row r="122">
          <cell r="C122">
            <v>510</v>
          </cell>
          <cell r="D122">
            <v>510</v>
          </cell>
          <cell r="F122" t="str">
            <v>Pavimento de adoquines de concreto</v>
          </cell>
          <cell r="G122" t="str">
            <v>m2</v>
          </cell>
          <cell r="H122" t="str">
            <v>No incluye la preparación de la superficie existente. Tampoco las obras de confinamiento del pavimento.</v>
          </cell>
        </row>
        <row r="123">
          <cell r="C123">
            <v>510.1</v>
          </cell>
          <cell r="D123">
            <v>510</v>
          </cell>
          <cell r="E123" t="str">
            <v>510P</v>
          </cell>
          <cell r="F123" t="str">
            <v>Andenes en adoquín peatonal</v>
          </cell>
          <cell r="G123" t="str">
            <v>m2</v>
          </cell>
        </row>
        <row r="124">
          <cell r="C124">
            <v>510.2</v>
          </cell>
          <cell r="D124">
            <v>510</v>
          </cell>
          <cell r="E124" t="str">
            <v>510P</v>
          </cell>
          <cell r="F124" t="str">
            <v>Andenes en adoquín estructural vehicular Tipo 1</v>
          </cell>
          <cell r="G124" t="str">
            <v>m2</v>
          </cell>
        </row>
        <row r="125">
          <cell r="C125">
            <v>510.3</v>
          </cell>
          <cell r="D125">
            <v>510</v>
          </cell>
          <cell r="E125" t="str">
            <v>510P</v>
          </cell>
          <cell r="F125" t="str">
            <v>Andenes en adoquín estructural vehicular Tipo 2</v>
          </cell>
          <cell r="G125" t="str">
            <v>m2</v>
          </cell>
        </row>
        <row r="126">
          <cell r="C126">
            <v>600.1</v>
          </cell>
          <cell r="D126">
            <v>600</v>
          </cell>
          <cell r="F126" t="str">
            <v>Excavaciones varias sin clasificar</v>
          </cell>
          <cell r="G126" t="str">
            <v>m3</v>
          </cell>
        </row>
        <row r="127">
          <cell r="C127">
            <v>600.20000000000005</v>
          </cell>
          <cell r="D127">
            <v>600</v>
          </cell>
          <cell r="F127" t="str">
            <v>Excavaciones varias en roca en seco</v>
          </cell>
          <cell r="G127" t="str">
            <v>m3</v>
          </cell>
        </row>
        <row r="128">
          <cell r="C128">
            <v>600.29999999999995</v>
          </cell>
          <cell r="D128">
            <v>600</v>
          </cell>
          <cell r="F128" t="str">
            <v>Excavaciones varias en roca bajo agua</v>
          </cell>
          <cell r="G128" t="str">
            <v>m3</v>
          </cell>
        </row>
        <row r="129">
          <cell r="C129">
            <v>600.4</v>
          </cell>
          <cell r="D129">
            <v>600</v>
          </cell>
          <cell r="F129" t="str">
            <v>Excavaciones varias en material común en seco</v>
          </cell>
          <cell r="G129" t="str">
            <v>m3</v>
          </cell>
        </row>
        <row r="130">
          <cell r="C130">
            <v>600.5</v>
          </cell>
          <cell r="D130">
            <v>600</v>
          </cell>
          <cell r="F130" t="str">
            <v>Excavaciones varias en material común bajo agua</v>
          </cell>
          <cell r="G130" t="str">
            <v>m3</v>
          </cell>
        </row>
        <row r="131">
          <cell r="C131">
            <v>600.6</v>
          </cell>
          <cell r="D131">
            <v>600</v>
          </cell>
          <cell r="E131" t="str">
            <v>600P</v>
          </cell>
          <cell r="F131" t="str">
            <v>Excavaciones varias sin clasificar</v>
          </cell>
          <cell r="G131" t="str">
            <v>m3</v>
          </cell>
          <cell r="H131" t="str">
            <v>Tiene en cuenta el programa PICO y PALA</v>
          </cell>
        </row>
        <row r="132">
          <cell r="C132">
            <v>600.70000000000005</v>
          </cell>
          <cell r="D132">
            <v>600</v>
          </cell>
          <cell r="E132" t="str">
            <v>600P</v>
          </cell>
          <cell r="F132" t="str">
            <v>Excavaciones varias en material común en seco</v>
          </cell>
          <cell r="G132" t="str">
            <v>m3</v>
          </cell>
          <cell r="H132" t="str">
            <v>Tiene en cuenta el programa PICO y PALA</v>
          </cell>
        </row>
        <row r="133">
          <cell r="C133">
            <v>600.79999999999995</v>
          </cell>
          <cell r="D133">
            <v>600</v>
          </cell>
          <cell r="E133" t="str">
            <v>600P</v>
          </cell>
          <cell r="F133" t="str">
            <v>Excavaciones varias en material común bajo agua</v>
          </cell>
          <cell r="G133" t="str">
            <v>m3</v>
          </cell>
          <cell r="H133" t="str">
            <v>Tiene en cuenta el programa PICO y PALA</v>
          </cell>
        </row>
        <row r="134">
          <cell r="C134">
            <v>600.9</v>
          </cell>
          <cell r="D134">
            <v>600</v>
          </cell>
          <cell r="E134" t="str">
            <v>600P</v>
          </cell>
          <cell r="F134" t="str">
            <v>Excavaciones varias en roca bajo agua</v>
          </cell>
          <cell r="G134" t="str">
            <v>m³</v>
          </cell>
          <cell r="H134" t="str">
            <v>Tiene en cuenta el programa PICO y PALA</v>
          </cell>
        </row>
        <row r="135">
          <cell r="C135">
            <v>601.1</v>
          </cell>
          <cell r="D135">
            <v>601</v>
          </cell>
          <cell r="F135" t="str">
            <v>Excavaciones varias en roca en seco</v>
          </cell>
          <cell r="G135" t="str">
            <v>m3</v>
          </cell>
        </row>
        <row r="136">
          <cell r="C136">
            <v>601.20000000000005</v>
          </cell>
          <cell r="D136">
            <v>601</v>
          </cell>
          <cell r="F136" t="str">
            <v>Excavaciones varias en roca bajo agua</v>
          </cell>
          <cell r="G136" t="str">
            <v>m3</v>
          </cell>
        </row>
        <row r="137">
          <cell r="C137">
            <v>601.29999999999995</v>
          </cell>
          <cell r="D137">
            <v>601</v>
          </cell>
          <cell r="F137" t="str">
            <v>Excavaciones varias en material común en seco</v>
          </cell>
          <cell r="G137" t="str">
            <v>m3</v>
          </cell>
        </row>
        <row r="138">
          <cell r="C138">
            <v>601.4</v>
          </cell>
          <cell r="D138">
            <v>601</v>
          </cell>
          <cell r="F138" t="str">
            <v>Excavaciones varias en material común bajo agua</v>
          </cell>
          <cell r="G138" t="str">
            <v>m3</v>
          </cell>
        </row>
        <row r="139">
          <cell r="C139">
            <v>610.1</v>
          </cell>
          <cell r="D139">
            <v>610</v>
          </cell>
          <cell r="F139" t="str">
            <v>Rellenos para estructuras</v>
          </cell>
          <cell r="G139" t="str">
            <v>m3</v>
          </cell>
          <cell r="H139" t="str">
            <v>No incluye la preparación de la superficie sobre la que irá el relleno.</v>
          </cell>
        </row>
        <row r="140">
          <cell r="C140">
            <v>610.20000000000005</v>
          </cell>
          <cell r="D140">
            <v>610</v>
          </cell>
          <cell r="F140" t="str">
            <v>Material filtrante</v>
          </cell>
          <cell r="G140" t="str">
            <v>m3</v>
          </cell>
        </row>
        <row r="141">
          <cell r="C141">
            <v>612</v>
          </cell>
          <cell r="E141" t="str">
            <v>612P</v>
          </cell>
          <cell r="F141" t="str">
            <v>Geobloques</v>
          </cell>
          <cell r="G141" t="str">
            <v>m3</v>
          </cell>
        </row>
        <row r="142">
          <cell r="C142">
            <v>620.1</v>
          </cell>
          <cell r="D142">
            <v>620</v>
          </cell>
          <cell r="F142" t="str">
            <v>Pilotes prefabricados de concreto</v>
          </cell>
          <cell r="G142" t="str">
            <v>ml</v>
          </cell>
        </row>
        <row r="143">
          <cell r="C143">
            <v>620.20000000000005</v>
          </cell>
          <cell r="D143">
            <v>620</v>
          </cell>
          <cell r="F143" t="str">
            <v>Extensión de pilotes</v>
          </cell>
          <cell r="G143" t="str">
            <v>ml</v>
          </cell>
        </row>
        <row r="144">
          <cell r="C144">
            <v>620.29999999999995</v>
          </cell>
          <cell r="D144">
            <v>620</v>
          </cell>
          <cell r="F144" t="str">
            <v>Prueba de carga</v>
          </cell>
          <cell r="G144" t="str">
            <v>Un</v>
          </cell>
        </row>
        <row r="145">
          <cell r="C145">
            <v>621.1</v>
          </cell>
          <cell r="D145">
            <v>621</v>
          </cell>
          <cell r="F145" t="str">
            <v>Pilote de concreto fundido in-situ de diámetro____</v>
          </cell>
          <cell r="G145" t="str">
            <v>ml</v>
          </cell>
        </row>
        <row r="146">
          <cell r="C146">
            <v>621.20000000000005</v>
          </cell>
          <cell r="D146">
            <v>621</v>
          </cell>
          <cell r="F146" t="str">
            <v>Base acampanada</v>
          </cell>
          <cell r="G146" t="str">
            <v>m3</v>
          </cell>
        </row>
        <row r="147">
          <cell r="C147">
            <v>621.29999999999995</v>
          </cell>
          <cell r="D147">
            <v>621</v>
          </cell>
          <cell r="F147" t="str">
            <v>Pilote de prueba de diámetro ____</v>
          </cell>
          <cell r="G147" t="str">
            <v>ml</v>
          </cell>
        </row>
        <row r="148">
          <cell r="C148">
            <v>621.4</v>
          </cell>
          <cell r="D148">
            <v>621</v>
          </cell>
          <cell r="F148" t="str">
            <v>Base acampanada de prueba</v>
          </cell>
          <cell r="G148" t="str">
            <v>m3</v>
          </cell>
        </row>
        <row r="149">
          <cell r="C149">
            <v>621.5</v>
          </cell>
          <cell r="D149">
            <v>621</v>
          </cell>
          <cell r="F149" t="str">
            <v>Camisa permanente de diámetro exterior ____</v>
          </cell>
          <cell r="G149" t="str">
            <v>ml</v>
          </cell>
        </row>
        <row r="150">
          <cell r="C150">
            <v>621.6</v>
          </cell>
          <cell r="D150">
            <v>621</v>
          </cell>
          <cell r="F150" t="str">
            <v>Prueba de carga</v>
          </cell>
          <cell r="G150" t="str">
            <v>Un</v>
          </cell>
        </row>
        <row r="151">
          <cell r="C151">
            <v>622.1</v>
          </cell>
          <cell r="D151">
            <v>622</v>
          </cell>
          <cell r="F151" t="str">
            <v>Tablestacado de madera</v>
          </cell>
          <cell r="G151" t="str">
            <v>m2</v>
          </cell>
        </row>
        <row r="152">
          <cell r="C152">
            <v>622.20000000000005</v>
          </cell>
          <cell r="D152">
            <v>622</v>
          </cell>
          <cell r="F152" t="str">
            <v>Tablestacado metálico</v>
          </cell>
          <cell r="G152" t="str">
            <v>m2</v>
          </cell>
        </row>
        <row r="153">
          <cell r="C153">
            <v>622.29999999999995</v>
          </cell>
          <cell r="D153">
            <v>622</v>
          </cell>
          <cell r="F153" t="str">
            <v>Tablestacado de concreto reforzado</v>
          </cell>
          <cell r="G153" t="str">
            <v>m2</v>
          </cell>
        </row>
        <row r="154">
          <cell r="C154">
            <v>622.4</v>
          </cell>
          <cell r="D154">
            <v>622</v>
          </cell>
          <cell r="F154" t="str">
            <v>Tablestacado de concreto preesforzado</v>
          </cell>
          <cell r="G154" t="str">
            <v>m2</v>
          </cell>
        </row>
        <row r="155">
          <cell r="C155">
            <v>622.5</v>
          </cell>
          <cell r="D155">
            <v>622</v>
          </cell>
          <cell r="F155" t="str">
            <v>Corte del extremo superior del elemento</v>
          </cell>
          <cell r="G155" t="str">
            <v>ml</v>
          </cell>
        </row>
        <row r="156">
          <cell r="C156">
            <v>622.6</v>
          </cell>
          <cell r="D156">
            <v>622</v>
          </cell>
          <cell r="E156" t="str">
            <v>622P</v>
          </cell>
          <cell r="F156" t="str">
            <v>Tablestacado metálico</v>
          </cell>
          <cell r="G156" t="str">
            <v>ml</v>
          </cell>
          <cell r="H156" t="str">
            <v>La unidad de medida es el metro lineal</v>
          </cell>
        </row>
        <row r="157">
          <cell r="C157">
            <v>623.1</v>
          </cell>
          <cell r="E157" t="str">
            <v>623P</v>
          </cell>
          <cell r="F157" t="str">
            <v>Suministro e hincamiento de rieles</v>
          </cell>
          <cell r="G157" t="str">
            <v>ml</v>
          </cell>
        </row>
        <row r="158">
          <cell r="C158">
            <v>623.20000000000005</v>
          </cell>
          <cell r="E158" t="str">
            <v>623P</v>
          </cell>
          <cell r="F158" t="str">
            <v>Suministro e instalación de rieles</v>
          </cell>
          <cell r="G158" t="str">
            <v>ml</v>
          </cell>
        </row>
        <row r="159">
          <cell r="C159">
            <v>630.1</v>
          </cell>
          <cell r="D159">
            <v>630</v>
          </cell>
          <cell r="F159" t="str">
            <v>Concreto Clase A</v>
          </cell>
          <cell r="G159" t="str">
            <v>m3</v>
          </cell>
        </row>
        <row r="160">
          <cell r="C160">
            <v>630.20000000000005</v>
          </cell>
          <cell r="D160">
            <v>630</v>
          </cell>
          <cell r="F160" t="str">
            <v>Concreto Clase B</v>
          </cell>
          <cell r="G160" t="str">
            <v>m3</v>
          </cell>
        </row>
        <row r="161">
          <cell r="C161">
            <v>630.29999999999995</v>
          </cell>
          <cell r="D161">
            <v>630</v>
          </cell>
          <cell r="F161" t="str">
            <v>Concreto Clase C</v>
          </cell>
          <cell r="G161" t="str">
            <v>m3</v>
          </cell>
        </row>
        <row r="162">
          <cell r="C162">
            <v>630.4</v>
          </cell>
          <cell r="D162">
            <v>630</v>
          </cell>
          <cell r="F162" t="str">
            <v>Concreto Clase D</v>
          </cell>
          <cell r="G162" t="str">
            <v>m3</v>
          </cell>
        </row>
        <row r="163">
          <cell r="C163">
            <v>630.5</v>
          </cell>
          <cell r="D163">
            <v>630</v>
          </cell>
          <cell r="F163" t="str">
            <v>Concreto Clase E</v>
          </cell>
          <cell r="G163" t="str">
            <v>m3</v>
          </cell>
        </row>
        <row r="164">
          <cell r="C164">
            <v>630.6</v>
          </cell>
          <cell r="D164">
            <v>630</v>
          </cell>
          <cell r="F164" t="str">
            <v>Concreto Clase F</v>
          </cell>
          <cell r="G164" t="str">
            <v>m3</v>
          </cell>
        </row>
        <row r="165">
          <cell r="C165">
            <v>630.70000000000005</v>
          </cell>
          <cell r="D165">
            <v>630</v>
          </cell>
          <cell r="F165" t="str">
            <v>Concreto Clase G</v>
          </cell>
          <cell r="G165" t="str">
            <v>m3</v>
          </cell>
        </row>
        <row r="166">
          <cell r="C166">
            <v>630.79999999999995</v>
          </cell>
          <cell r="D166">
            <v>630</v>
          </cell>
          <cell r="E166" t="str">
            <v>630P</v>
          </cell>
          <cell r="F166" t="str">
            <v>Concreto Clase A con aditivo</v>
          </cell>
          <cell r="G166" t="str">
            <v>m3</v>
          </cell>
        </row>
        <row r="167">
          <cell r="C167">
            <v>630.9</v>
          </cell>
          <cell r="D167">
            <v>630</v>
          </cell>
          <cell r="E167" t="str">
            <v>630P</v>
          </cell>
          <cell r="F167" t="str">
            <v>Concreto Clase D con aditivo</v>
          </cell>
          <cell r="G167" t="str">
            <v>m3</v>
          </cell>
        </row>
        <row r="168">
          <cell r="C168">
            <v>630.1</v>
          </cell>
          <cell r="D168">
            <v>630</v>
          </cell>
          <cell r="E168" t="str">
            <v>630P-1</v>
          </cell>
          <cell r="F168" t="str">
            <v>Realce de cabezotes de alcantarillas</v>
          </cell>
          <cell r="G168" t="str">
            <v>m3</v>
          </cell>
        </row>
        <row r="169">
          <cell r="C169">
            <v>630.11</v>
          </cell>
          <cell r="D169">
            <v>630</v>
          </cell>
          <cell r="E169" t="str">
            <v>630P-2</v>
          </cell>
          <cell r="F169" t="str">
            <v>Realce de bordillo de cunetas</v>
          </cell>
          <cell r="G169" t="str">
            <v>ml</v>
          </cell>
        </row>
        <row r="170">
          <cell r="C170">
            <v>630.12</v>
          </cell>
          <cell r="D170">
            <v>630</v>
          </cell>
          <cell r="E170" t="str">
            <v>630P-3</v>
          </cell>
          <cell r="F170" t="str">
            <v>Concreto Clase G para cimientos</v>
          </cell>
          <cell r="G170" t="str">
            <v>m3</v>
          </cell>
        </row>
        <row r="171">
          <cell r="C171">
            <v>630.13</v>
          </cell>
          <cell r="D171">
            <v>630</v>
          </cell>
          <cell r="E171" t="str">
            <v>630P-3</v>
          </cell>
          <cell r="F171" t="str">
            <v>Concreto Clase G para elevaciones</v>
          </cell>
          <cell r="G171" t="str">
            <v>m3</v>
          </cell>
        </row>
        <row r="172">
          <cell r="C172">
            <v>630.14</v>
          </cell>
          <cell r="D172">
            <v>630</v>
          </cell>
          <cell r="E172" t="str">
            <v>630P-4</v>
          </cell>
          <cell r="F172" t="str">
            <v>Recubrimiento con malla y mortero 1:4, e=5cm</v>
          </cell>
          <cell r="G172" t="str">
            <v>m2</v>
          </cell>
        </row>
        <row r="173">
          <cell r="C173">
            <v>632</v>
          </cell>
          <cell r="D173">
            <v>632</v>
          </cell>
          <cell r="F173" t="str">
            <v>Baranda de concreto</v>
          </cell>
          <cell r="G173" t="str">
            <v>ml</v>
          </cell>
          <cell r="H173" t="str">
            <v>No incluye el acero de refuerzo</v>
          </cell>
        </row>
        <row r="174">
          <cell r="C174">
            <v>632.1</v>
          </cell>
          <cell r="E174" t="str">
            <v>632P</v>
          </cell>
          <cell r="F174" t="str">
            <v>Baranda metálica tubular</v>
          </cell>
          <cell r="G174" t="str">
            <v>ml</v>
          </cell>
        </row>
        <row r="175">
          <cell r="C175">
            <v>640.1</v>
          </cell>
          <cell r="D175">
            <v>640</v>
          </cell>
          <cell r="F175" t="str">
            <v>Acero de refuerzo Grado 37</v>
          </cell>
          <cell r="G175" t="str">
            <v>Kg</v>
          </cell>
        </row>
        <row r="176">
          <cell r="C176">
            <v>640.20000000000005</v>
          </cell>
          <cell r="D176">
            <v>640</v>
          </cell>
          <cell r="F176" t="str">
            <v>Acero de refuerzo Grado 40</v>
          </cell>
          <cell r="G176" t="str">
            <v>Kg</v>
          </cell>
        </row>
        <row r="177">
          <cell r="C177">
            <v>640.29999999999995</v>
          </cell>
          <cell r="D177">
            <v>640</v>
          </cell>
          <cell r="F177" t="str">
            <v>Acero de refuerzo Grado 60</v>
          </cell>
          <cell r="G177" t="str">
            <v>Kg</v>
          </cell>
        </row>
        <row r="178">
          <cell r="C178">
            <v>641</v>
          </cell>
          <cell r="D178">
            <v>641</v>
          </cell>
          <cell r="F178" t="str">
            <v>Acero de preesfuerzo</v>
          </cell>
          <cell r="G178" t="str">
            <v>t-m</v>
          </cell>
        </row>
        <row r="179">
          <cell r="C179">
            <v>642.1</v>
          </cell>
          <cell r="D179">
            <v>642</v>
          </cell>
          <cell r="F179" t="str">
            <v>Apoyo elastomérico</v>
          </cell>
          <cell r="G179" t="str">
            <v>Un</v>
          </cell>
        </row>
        <row r="180">
          <cell r="C180">
            <v>642.20000000000005</v>
          </cell>
          <cell r="D180">
            <v>642</v>
          </cell>
          <cell r="F180" t="str">
            <v>Sello para juntas de puentes</v>
          </cell>
          <cell r="G180" t="str">
            <v>ml</v>
          </cell>
        </row>
        <row r="181">
          <cell r="C181">
            <v>643</v>
          </cell>
          <cell r="E181" t="str">
            <v>643P</v>
          </cell>
          <cell r="F181" t="str">
            <v>Suministro e instalación de juntas de dilatación</v>
          </cell>
          <cell r="G181" t="str">
            <v>ml</v>
          </cell>
        </row>
        <row r="182">
          <cell r="C182">
            <v>644</v>
          </cell>
          <cell r="E182" t="str">
            <v>644P</v>
          </cell>
          <cell r="F182" t="str">
            <v>Suministro e instalación de sellos para juntas de puentes</v>
          </cell>
          <cell r="G182" t="str">
            <v>ml</v>
          </cell>
        </row>
        <row r="183">
          <cell r="C183">
            <v>645</v>
          </cell>
          <cell r="E183" t="str">
            <v>645P</v>
          </cell>
          <cell r="F183" t="str">
            <v>Rejilla en varilla (2.0m x 2.52 m), D=1".</v>
          </cell>
          <cell r="G183" t="str">
            <v>Un</v>
          </cell>
        </row>
        <row r="184">
          <cell r="C184">
            <v>646</v>
          </cell>
          <cell r="E184" t="str">
            <v>646P</v>
          </cell>
          <cell r="F184" t="str">
            <v>Anclajes o Tiebacks</v>
          </cell>
          <cell r="G184" t="str">
            <v>ml</v>
          </cell>
        </row>
        <row r="185">
          <cell r="C185">
            <v>650.1</v>
          </cell>
          <cell r="D185">
            <v>650</v>
          </cell>
          <cell r="F185" t="str">
            <v>Diseño y fabricación de estructura metálica</v>
          </cell>
          <cell r="G185" t="str">
            <v>Kg</v>
          </cell>
        </row>
        <row r="186">
          <cell r="C186">
            <v>650.20000000000005</v>
          </cell>
          <cell r="D186">
            <v>650</v>
          </cell>
          <cell r="F186" t="str">
            <v>Fabricación de la estructura metálica</v>
          </cell>
          <cell r="G186" t="str">
            <v>Kg</v>
          </cell>
        </row>
        <row r="187">
          <cell r="C187">
            <v>650.29999999999995</v>
          </cell>
          <cell r="D187">
            <v>650</v>
          </cell>
          <cell r="F187" t="str">
            <v>Transporte de estructura metálica</v>
          </cell>
          <cell r="G187" t="str">
            <v>Kg</v>
          </cell>
        </row>
        <row r="188">
          <cell r="C188">
            <v>650.4</v>
          </cell>
          <cell r="D188">
            <v>650</v>
          </cell>
          <cell r="F188" t="str">
            <v>Montaje y pintura de estructura metálica</v>
          </cell>
          <cell r="G188" t="str">
            <v>Kg</v>
          </cell>
        </row>
        <row r="189">
          <cell r="C189">
            <v>660.1</v>
          </cell>
          <cell r="D189">
            <v>660</v>
          </cell>
          <cell r="F189" t="str">
            <v>Tubería de concreto simple de diámetro 450 mm</v>
          </cell>
          <cell r="G189" t="str">
            <v>ml</v>
          </cell>
        </row>
        <row r="190">
          <cell r="C190">
            <v>660.2</v>
          </cell>
          <cell r="D190">
            <v>660</v>
          </cell>
          <cell r="F190" t="str">
            <v>Tubería de concreto simple de diámetro 600 mm</v>
          </cell>
          <cell r="G190" t="str">
            <v>ml</v>
          </cell>
        </row>
        <row r="191">
          <cell r="C191">
            <v>660.3</v>
          </cell>
          <cell r="D191">
            <v>660</v>
          </cell>
          <cell r="F191" t="str">
            <v>Tubería de concreto simple de diámetro 750 mm</v>
          </cell>
          <cell r="G191" t="str">
            <v>ml</v>
          </cell>
        </row>
        <row r="192">
          <cell r="C192">
            <v>660.4</v>
          </cell>
          <cell r="E192" t="str">
            <v>660P</v>
          </cell>
          <cell r="F192" t="str">
            <v>Tubería perforada de gres de 6 pulgadas de diámetro</v>
          </cell>
          <cell r="G192" t="str">
            <v>ml</v>
          </cell>
        </row>
        <row r="193">
          <cell r="C193">
            <v>661</v>
          </cell>
          <cell r="D193">
            <v>661</v>
          </cell>
          <cell r="F193" t="str">
            <v>Tubería de concreto reforzado de 900 mm diámetro interior</v>
          </cell>
          <cell r="G193" t="str">
            <v>ml</v>
          </cell>
        </row>
        <row r="194">
          <cell r="C194">
            <v>662.1</v>
          </cell>
          <cell r="D194">
            <v>662</v>
          </cell>
          <cell r="F194" t="str">
            <v>Tubería corrugada de acero galvanizado de lámina calibre __ y diámetro __ mm</v>
          </cell>
          <cell r="G194" t="str">
            <v>ml</v>
          </cell>
        </row>
        <row r="195">
          <cell r="C195">
            <v>662.2</v>
          </cell>
          <cell r="D195">
            <v>662</v>
          </cell>
          <cell r="F195" t="str">
            <v>Tubería corrugada de acero con recubrimiento bituminoso de lámina calibre __ y diámetro __ mm</v>
          </cell>
          <cell r="G195" t="str">
            <v>ml</v>
          </cell>
        </row>
        <row r="196">
          <cell r="C196">
            <v>669.1</v>
          </cell>
          <cell r="E196" t="str">
            <v>669P</v>
          </cell>
          <cell r="F196" t="str">
            <v>Andenes de sección 2m de ancho x 0.12 m de espesor</v>
          </cell>
          <cell r="G196" t="str">
            <v>m2</v>
          </cell>
        </row>
        <row r="197">
          <cell r="C197">
            <v>670.1</v>
          </cell>
          <cell r="D197">
            <v>670</v>
          </cell>
          <cell r="F197" t="str">
            <v>Disipadores de energía y sedimentadores en gaviones</v>
          </cell>
          <cell r="G197" t="str">
            <v>m3</v>
          </cell>
        </row>
        <row r="198">
          <cell r="C198">
            <v>670.2</v>
          </cell>
          <cell r="D198">
            <v>670</v>
          </cell>
          <cell r="F198" t="str">
            <v>Disipadores de energía y sedimentadores en concreto ciclópeo</v>
          </cell>
          <cell r="G198" t="str">
            <v>m3</v>
          </cell>
        </row>
        <row r="199">
          <cell r="C199">
            <v>671</v>
          </cell>
          <cell r="D199">
            <v>671</v>
          </cell>
          <cell r="F199" t="str">
            <v>Cunetas revestidas en concreto</v>
          </cell>
          <cell r="G199" t="str">
            <v>m3</v>
          </cell>
        </row>
        <row r="200">
          <cell r="C200">
            <v>671.1</v>
          </cell>
          <cell r="D200">
            <v>671</v>
          </cell>
          <cell r="E200" t="str">
            <v>671P</v>
          </cell>
          <cell r="F200" t="str">
            <v>Cunetas revestidas en concreto clase D, Sección # 1 y Sección No. 2</v>
          </cell>
          <cell r="G200" t="str">
            <v>m3</v>
          </cell>
        </row>
        <row r="201">
          <cell r="C201">
            <v>672</v>
          </cell>
          <cell r="D201">
            <v>672</v>
          </cell>
          <cell r="F201" t="str">
            <v>Bordillo</v>
          </cell>
          <cell r="G201" t="str">
            <v>ml</v>
          </cell>
        </row>
        <row r="202">
          <cell r="C202">
            <v>672.1</v>
          </cell>
          <cell r="D202">
            <v>672</v>
          </cell>
          <cell r="E202" t="str">
            <v>672P</v>
          </cell>
          <cell r="F202" t="str">
            <v>Realce de bordillo</v>
          </cell>
          <cell r="G202" t="str">
            <v>ml</v>
          </cell>
        </row>
        <row r="203">
          <cell r="C203">
            <v>673</v>
          </cell>
          <cell r="D203">
            <v>673</v>
          </cell>
          <cell r="F203" t="str">
            <v>Material filtrante</v>
          </cell>
          <cell r="G203" t="str">
            <v>m3</v>
          </cell>
        </row>
        <row r="204">
          <cell r="C204">
            <v>673.1</v>
          </cell>
          <cell r="D204">
            <v>673</v>
          </cell>
          <cell r="E204" t="str">
            <v>673P</v>
          </cell>
          <cell r="F204" t="str">
            <v>Dren horizontal 0-10 m</v>
          </cell>
          <cell r="G204" t="str">
            <v>ml</v>
          </cell>
        </row>
        <row r="205">
          <cell r="C205">
            <v>673.2</v>
          </cell>
          <cell r="D205">
            <v>673</v>
          </cell>
          <cell r="E205" t="str">
            <v>673P</v>
          </cell>
          <cell r="F205" t="str">
            <v>Dren horizontal 0-30 m</v>
          </cell>
          <cell r="G205" t="str">
            <v>ml</v>
          </cell>
        </row>
        <row r="206">
          <cell r="C206">
            <v>673.3</v>
          </cell>
          <cell r="D206">
            <v>673</v>
          </cell>
          <cell r="E206" t="str">
            <v>673P-1</v>
          </cell>
          <cell r="F206" t="str">
            <v>Filtros geocompuestos Tipo Geodren o Pack drain</v>
          </cell>
          <cell r="G206" t="str">
            <v>ml</v>
          </cell>
        </row>
        <row r="207">
          <cell r="C207">
            <v>673.4</v>
          </cell>
          <cell r="D207">
            <v>673</v>
          </cell>
          <cell r="E207" t="str">
            <v>673P-2</v>
          </cell>
          <cell r="F207" t="str">
            <v>Material filtrante, entre 3" y 6", para dren profundo</v>
          </cell>
          <cell r="G207" t="str">
            <v>ml</v>
          </cell>
        </row>
        <row r="208">
          <cell r="C208">
            <v>674.1</v>
          </cell>
          <cell r="E208" t="str">
            <v>674P</v>
          </cell>
          <cell r="F208" t="str">
            <v>Nivelación y reconstrucción de pozos de inspección</v>
          </cell>
          <cell r="G208" t="str">
            <v>Un</v>
          </cell>
        </row>
        <row r="209">
          <cell r="C209">
            <v>674.2</v>
          </cell>
          <cell r="E209" t="str">
            <v>674P</v>
          </cell>
          <cell r="F209" t="str">
            <v>Nivelación y reconstrucción de sumideros</v>
          </cell>
          <cell r="G209" t="str">
            <v>Un</v>
          </cell>
        </row>
        <row r="210">
          <cell r="C210">
            <v>674.3</v>
          </cell>
          <cell r="E210" t="str">
            <v>674P</v>
          </cell>
          <cell r="F210" t="str">
            <v>Nivelación y reconstrucción de cajas de válvulas de la EAAB</v>
          </cell>
          <cell r="G210" t="str">
            <v>Un</v>
          </cell>
        </row>
        <row r="211">
          <cell r="C211">
            <v>674.4</v>
          </cell>
          <cell r="E211" t="str">
            <v>674P</v>
          </cell>
          <cell r="F211" t="str">
            <v>Nivelación y reconstrucción de cajas de energía de CODENSA</v>
          </cell>
          <cell r="G211" t="str">
            <v>Un</v>
          </cell>
        </row>
        <row r="212">
          <cell r="C212">
            <v>674.5</v>
          </cell>
          <cell r="E212" t="str">
            <v>674P</v>
          </cell>
          <cell r="F212" t="str">
            <v>Nivelación y reconstrucción de cajas de la ETB</v>
          </cell>
          <cell r="G212" t="str">
            <v>Un</v>
          </cell>
        </row>
        <row r="213">
          <cell r="C213">
            <v>675</v>
          </cell>
          <cell r="E213" t="str">
            <v>675P</v>
          </cell>
          <cell r="F213" t="str">
            <v>Caja de inspección para alumbrado público</v>
          </cell>
          <cell r="G213" t="str">
            <v>Un</v>
          </cell>
        </row>
        <row r="214">
          <cell r="C214">
            <v>678.1</v>
          </cell>
          <cell r="E214" t="str">
            <v>678P</v>
          </cell>
          <cell r="F214" t="str">
            <v>Suministro y colocación de ductos de PVC o similar</v>
          </cell>
          <cell r="G214" t="str">
            <v>ml</v>
          </cell>
        </row>
        <row r="215">
          <cell r="C215">
            <v>680.1</v>
          </cell>
          <cell r="D215">
            <v>680</v>
          </cell>
          <cell r="F215" t="str">
            <v>Escamas en concreto</v>
          </cell>
          <cell r="G215" t="str">
            <v>m2</v>
          </cell>
        </row>
        <row r="216">
          <cell r="C216">
            <v>680.2</v>
          </cell>
          <cell r="D216">
            <v>680</v>
          </cell>
          <cell r="F216" t="str">
            <v>Armadura galvanizada</v>
          </cell>
          <cell r="G216" t="str">
            <v>ml</v>
          </cell>
        </row>
        <row r="217">
          <cell r="C217">
            <v>680.3</v>
          </cell>
          <cell r="D217">
            <v>680</v>
          </cell>
          <cell r="F217" t="str">
            <v>Relleno granular para tierra armada</v>
          </cell>
          <cell r="G217" t="str">
            <v>m3</v>
          </cell>
        </row>
        <row r="218">
          <cell r="C218">
            <v>681.1</v>
          </cell>
          <cell r="D218">
            <v>681</v>
          </cell>
          <cell r="F218" t="str">
            <v>Gaviones</v>
          </cell>
          <cell r="G218" t="str">
            <v>m3</v>
          </cell>
        </row>
        <row r="219">
          <cell r="C219">
            <v>682</v>
          </cell>
          <cell r="D219">
            <v>682</v>
          </cell>
          <cell r="F219" t="str">
            <v>Muro de contención de suelo reforzado con geotextil</v>
          </cell>
          <cell r="G219" t="str">
            <v>m3</v>
          </cell>
          <cell r="H219" t="str">
            <v>No incluye geotextil ni recubrimiento del muro</v>
          </cell>
        </row>
        <row r="220">
          <cell r="C220">
            <v>682.1</v>
          </cell>
          <cell r="E220" t="str">
            <v>682P</v>
          </cell>
          <cell r="F220" t="str">
            <v>Geotextil para refuerzo</v>
          </cell>
          <cell r="G220" t="str">
            <v>m²</v>
          </cell>
        </row>
        <row r="221">
          <cell r="C221">
            <v>682.2</v>
          </cell>
          <cell r="E221" t="str">
            <v>682P</v>
          </cell>
          <cell r="F221" t="str">
            <v>Suministro y colocación de malla de gallinero recubierta con mortero</v>
          </cell>
          <cell r="G221" t="str">
            <v>m²</v>
          </cell>
        </row>
        <row r="222">
          <cell r="C222">
            <v>682.3</v>
          </cell>
          <cell r="E222" t="str">
            <v>682P</v>
          </cell>
          <cell r="F222" t="str">
            <v>Relleno para muro de tierra</v>
          </cell>
          <cell r="G222" t="str">
            <v>m³</v>
          </cell>
        </row>
        <row r="223">
          <cell r="C223">
            <v>683</v>
          </cell>
          <cell r="E223" t="str">
            <v>683P</v>
          </cell>
          <cell r="F223" t="str">
            <v>Bolsacretos en concreto Clase F</v>
          </cell>
          <cell r="G223" t="str">
            <v>m3</v>
          </cell>
        </row>
        <row r="224">
          <cell r="C224">
            <v>683.1</v>
          </cell>
          <cell r="E224" t="str">
            <v>683P-1</v>
          </cell>
          <cell r="F224" t="str">
            <v>Bolsacretos en concreto Clase D</v>
          </cell>
          <cell r="G224" t="str">
            <v>m³</v>
          </cell>
        </row>
        <row r="225">
          <cell r="C225">
            <v>700.1</v>
          </cell>
          <cell r="D225">
            <v>700</v>
          </cell>
          <cell r="F225" t="str">
            <v>Línea de demarcación</v>
          </cell>
          <cell r="G225" t="str">
            <v>ml</v>
          </cell>
        </row>
        <row r="226">
          <cell r="C226">
            <v>700.2</v>
          </cell>
          <cell r="D226">
            <v>700</v>
          </cell>
          <cell r="F226" t="str">
            <v>Marca vial</v>
          </cell>
          <cell r="G226" t="str">
            <v>m2</v>
          </cell>
        </row>
        <row r="227">
          <cell r="C227">
            <v>700.3</v>
          </cell>
          <cell r="D227">
            <v>700</v>
          </cell>
          <cell r="E227" t="str">
            <v>700P</v>
          </cell>
          <cell r="F227" t="str">
            <v>Línea de demarcación sobre concreto rígido</v>
          </cell>
          <cell r="G227" t="str">
            <v>ml</v>
          </cell>
        </row>
        <row r="228">
          <cell r="C228">
            <v>701</v>
          </cell>
          <cell r="D228">
            <v>701</v>
          </cell>
          <cell r="F228" t="str">
            <v>Tacha reflectiva</v>
          </cell>
          <cell r="G228" t="str">
            <v>Un</v>
          </cell>
        </row>
        <row r="229">
          <cell r="C229">
            <v>710.1</v>
          </cell>
          <cell r="D229">
            <v>710</v>
          </cell>
          <cell r="F229" t="str">
            <v>Señal de tránsito grupo I</v>
          </cell>
          <cell r="G229" t="str">
            <v>Un</v>
          </cell>
        </row>
        <row r="230">
          <cell r="C230">
            <v>710.2</v>
          </cell>
          <cell r="D230">
            <v>710</v>
          </cell>
          <cell r="F230" t="str">
            <v>Señal de tránsito grupo II</v>
          </cell>
          <cell r="G230" t="str">
            <v>Un</v>
          </cell>
        </row>
        <row r="231">
          <cell r="C231">
            <v>710.3</v>
          </cell>
          <cell r="D231">
            <v>710</v>
          </cell>
          <cell r="F231" t="str">
            <v>Señal de tránsito grupo III</v>
          </cell>
          <cell r="G231" t="str">
            <v>Un</v>
          </cell>
        </row>
        <row r="232">
          <cell r="C232">
            <v>710.4</v>
          </cell>
          <cell r="D232">
            <v>710</v>
          </cell>
          <cell r="F232" t="str">
            <v>Señal de tránsito grupo IV</v>
          </cell>
          <cell r="G232" t="str">
            <v>Un</v>
          </cell>
        </row>
        <row r="233">
          <cell r="C233">
            <v>710.5</v>
          </cell>
          <cell r="D233">
            <v>710</v>
          </cell>
          <cell r="F233" t="str">
            <v>Señal de tránsito grupo V</v>
          </cell>
          <cell r="G233" t="str">
            <v>m2</v>
          </cell>
        </row>
        <row r="234">
          <cell r="C234">
            <v>710.6</v>
          </cell>
          <cell r="D234">
            <v>710</v>
          </cell>
          <cell r="E234" t="str">
            <v>710P</v>
          </cell>
          <cell r="F234" t="str">
            <v>Suministro e intalación de pasavías</v>
          </cell>
          <cell r="G234" t="str">
            <v>Un</v>
          </cell>
        </row>
        <row r="235">
          <cell r="C235">
            <v>720</v>
          </cell>
          <cell r="D235">
            <v>720</v>
          </cell>
          <cell r="F235" t="str">
            <v>Poste de kilometraje</v>
          </cell>
          <cell r="G235" t="str">
            <v>Un</v>
          </cell>
        </row>
        <row r="236">
          <cell r="C236">
            <v>730.1</v>
          </cell>
          <cell r="D236">
            <v>730</v>
          </cell>
          <cell r="F236" t="str">
            <v>Defensa metálica</v>
          </cell>
          <cell r="G236" t="str">
            <v>ml</v>
          </cell>
        </row>
        <row r="237">
          <cell r="C237">
            <v>730.2</v>
          </cell>
          <cell r="D237">
            <v>730</v>
          </cell>
          <cell r="F237" t="str">
            <v>Sección final</v>
          </cell>
          <cell r="G237" t="str">
            <v>Un</v>
          </cell>
        </row>
        <row r="238">
          <cell r="C238">
            <v>730.3</v>
          </cell>
          <cell r="D238">
            <v>730</v>
          </cell>
          <cell r="F238" t="str">
            <v>Sección de tope</v>
          </cell>
          <cell r="G238" t="str">
            <v>Un</v>
          </cell>
        </row>
        <row r="239">
          <cell r="C239">
            <v>731</v>
          </cell>
          <cell r="E239" t="str">
            <v>731P</v>
          </cell>
          <cell r="F239" t="str">
            <v>Amortiguadores para defensa metálica</v>
          </cell>
          <cell r="G239" t="str">
            <v>Un</v>
          </cell>
        </row>
        <row r="240">
          <cell r="C240">
            <v>740</v>
          </cell>
          <cell r="D240">
            <v>740</v>
          </cell>
          <cell r="F240" t="str">
            <v>Captafaros</v>
          </cell>
          <cell r="G240" t="str">
            <v>Un</v>
          </cell>
        </row>
        <row r="241">
          <cell r="C241">
            <v>741</v>
          </cell>
          <cell r="E241" t="str">
            <v>741P</v>
          </cell>
          <cell r="F241" t="str">
            <v>Pintura de muros</v>
          </cell>
          <cell r="G241" t="str">
            <v>m2</v>
          </cell>
        </row>
        <row r="242">
          <cell r="C242">
            <v>741.1</v>
          </cell>
          <cell r="E242" t="str">
            <v>741P-1</v>
          </cell>
          <cell r="F242" t="str">
            <v>Pintura de muros</v>
          </cell>
          <cell r="G242" t="str">
            <v>m2</v>
          </cell>
        </row>
        <row r="243">
          <cell r="C243">
            <v>750</v>
          </cell>
          <cell r="E243" t="str">
            <v>750P</v>
          </cell>
          <cell r="F243" t="str">
            <v>Bandas sonoras reductoras de velocidad</v>
          </cell>
          <cell r="G243" t="str">
            <v>m2</v>
          </cell>
        </row>
        <row r="244">
          <cell r="C244">
            <v>800.1</v>
          </cell>
          <cell r="D244">
            <v>800</v>
          </cell>
          <cell r="F244" t="str">
            <v>Cerca de alambre de púas con postes de madera</v>
          </cell>
          <cell r="G244" t="str">
            <v>ml</v>
          </cell>
        </row>
        <row r="245">
          <cell r="C245">
            <v>800.2</v>
          </cell>
          <cell r="D245">
            <v>800</v>
          </cell>
          <cell r="F245" t="str">
            <v>Cerca de alambre de púas con postes de concreto</v>
          </cell>
          <cell r="G245" t="str">
            <v>ml</v>
          </cell>
        </row>
        <row r="246">
          <cell r="C246">
            <v>800.3</v>
          </cell>
          <cell r="D246">
            <v>800</v>
          </cell>
          <cell r="F246" t="str">
            <v>Cerca de malla con postes de madera</v>
          </cell>
          <cell r="G246" t="str">
            <v>ml</v>
          </cell>
        </row>
        <row r="247">
          <cell r="C247">
            <v>800.4</v>
          </cell>
          <cell r="D247">
            <v>800</v>
          </cell>
          <cell r="F247" t="str">
            <v>Cerca de malla con postes de concreto</v>
          </cell>
          <cell r="G247" t="str">
            <v>ml</v>
          </cell>
        </row>
        <row r="248">
          <cell r="C248">
            <v>810.1</v>
          </cell>
          <cell r="D248">
            <v>810</v>
          </cell>
          <cell r="F248" t="str">
            <v>Empradización de taludes con bloques de césped</v>
          </cell>
          <cell r="G248" t="str">
            <v>m2</v>
          </cell>
          <cell r="H248" t="str">
            <v>No incluye transporte de materiales</v>
          </cell>
        </row>
        <row r="249">
          <cell r="C249">
            <v>810.2</v>
          </cell>
          <cell r="D249">
            <v>810</v>
          </cell>
          <cell r="F249" t="str">
            <v>Empradización de taludes con tierra orgánica y semillas</v>
          </cell>
          <cell r="G249" t="str">
            <v>m2</v>
          </cell>
          <cell r="H249" t="str">
            <v>No incluye transporte de materiales</v>
          </cell>
        </row>
        <row r="250">
          <cell r="C250">
            <v>810.3</v>
          </cell>
          <cell r="D250">
            <v>810</v>
          </cell>
          <cell r="E250" t="str">
            <v>810P</v>
          </cell>
          <cell r="F250" t="str">
            <v>Empradización de taludes con bloques de césped</v>
          </cell>
          <cell r="G250" t="str">
            <v>m2</v>
          </cell>
          <cell r="H250" t="str">
            <v>Incluye transporte de materiales</v>
          </cell>
        </row>
        <row r="251">
          <cell r="C251">
            <v>810.4</v>
          </cell>
          <cell r="D251">
            <v>810</v>
          </cell>
          <cell r="E251" t="str">
            <v>810P</v>
          </cell>
          <cell r="F251" t="str">
            <v>Empradización de taludes con tierra orgánica y semillas</v>
          </cell>
          <cell r="G251" t="str">
            <v>m2</v>
          </cell>
          <cell r="H251" t="str">
            <v>Incluye transporte de materiales</v>
          </cell>
        </row>
        <row r="252">
          <cell r="C252">
            <v>820.1</v>
          </cell>
          <cell r="D252">
            <v>820</v>
          </cell>
          <cell r="F252" t="str">
            <v>Geotextil</v>
          </cell>
          <cell r="G252" t="str">
            <v>m2</v>
          </cell>
        </row>
        <row r="253">
          <cell r="C253">
            <v>820.2</v>
          </cell>
          <cell r="D253">
            <v>820</v>
          </cell>
          <cell r="F253" t="str">
            <v>Geotextil para refuerzo del pavimento</v>
          </cell>
          <cell r="G253" t="str">
            <v>m2</v>
          </cell>
        </row>
        <row r="254">
          <cell r="C254">
            <v>830</v>
          </cell>
          <cell r="E254" t="str">
            <v>830P</v>
          </cell>
          <cell r="F254" t="str">
            <v>Limpieza de bermas, incluye cargue y retiro del material sobrante</v>
          </cell>
          <cell r="G254" t="str">
            <v>m2</v>
          </cell>
        </row>
        <row r="255">
          <cell r="C255">
            <v>900.1</v>
          </cell>
          <cell r="D255">
            <v>900</v>
          </cell>
          <cell r="F255" t="str">
            <v>Transporte de materiales provenientes de excavación de la explanación, canales y préstamos, entre 100m y 1000m</v>
          </cell>
          <cell r="G255" t="str">
            <v>m³-E</v>
          </cell>
        </row>
        <row r="256">
          <cell r="C256">
            <v>900.2</v>
          </cell>
          <cell r="D256">
            <v>900</v>
          </cell>
          <cell r="F256" t="str">
            <v>Transporte de materiales provenientes de la excavación de la explanación, canales y préstamos para distancias mayores de 1000m</v>
          </cell>
          <cell r="G256" t="str">
            <v>m³-km</v>
          </cell>
        </row>
        <row r="257">
          <cell r="C257">
            <v>900.3</v>
          </cell>
          <cell r="D257">
            <v>900</v>
          </cell>
          <cell r="F257" t="str">
            <v>Transporte de materiales provenientes de derrumbes</v>
          </cell>
          <cell r="G257" t="str">
            <v>m³-km</v>
          </cell>
        </row>
        <row r="258">
          <cell r="C258">
            <v>1000.1</v>
          </cell>
          <cell r="E258" t="str">
            <v>1000P</v>
          </cell>
          <cell r="F258" t="str">
            <v>Retroexcavadora sobre orugas de capacidad mínima 1.5 yardas cúbicas</v>
          </cell>
          <cell r="G258" t="str">
            <v>H-maq</v>
          </cell>
        </row>
      </sheetData>
      <sheetData sheetId="2"/>
      <sheetData sheetId="3">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25220</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3000</v>
          </cell>
        </row>
        <row r="13">
          <cell r="A13">
            <v>211.1</v>
          </cell>
          <cell r="B13" t="str">
            <v>REMOCION DE DERRUMBES</v>
          </cell>
          <cell r="C13" t="str">
            <v>M3</v>
          </cell>
          <cell r="L13">
            <v>5009</v>
          </cell>
        </row>
        <row r="14">
          <cell r="A14">
            <v>220</v>
          </cell>
          <cell r="B14" t="str">
            <v>TERRAPLEN</v>
          </cell>
          <cell r="C14" t="str">
            <v>M3</v>
          </cell>
          <cell r="D14">
            <v>2405</v>
          </cell>
          <cell r="E14">
            <v>2718</v>
          </cell>
          <cell r="F14">
            <v>2102</v>
          </cell>
          <cell r="G14">
            <v>2275</v>
          </cell>
          <cell r="H14">
            <v>2383</v>
          </cell>
          <cell r="I14">
            <v>2280</v>
          </cell>
          <cell r="J14">
            <v>2600</v>
          </cell>
          <cell r="K14">
            <v>2492</v>
          </cell>
        </row>
        <row r="15">
          <cell r="A15">
            <v>310</v>
          </cell>
          <cell r="B15" t="str">
            <v>CONFORM. CALZ EXIST.(Compactada sin mat)</v>
          </cell>
          <cell r="C15" t="str">
            <v>M2</v>
          </cell>
          <cell r="D15">
            <v>187</v>
          </cell>
          <cell r="E15">
            <v>205</v>
          </cell>
          <cell r="F15">
            <v>178</v>
          </cell>
          <cell r="G15">
            <v>178</v>
          </cell>
          <cell r="H15">
            <v>185</v>
          </cell>
          <cell r="I15">
            <v>160</v>
          </cell>
          <cell r="J15">
            <v>200</v>
          </cell>
          <cell r="K15">
            <v>185</v>
          </cell>
        </row>
        <row r="16">
          <cell r="A16">
            <v>310.10000000000002</v>
          </cell>
          <cell r="B16" t="str">
            <v>Conformación de la Explanación</v>
          </cell>
          <cell r="C16" t="str">
            <v>M2</v>
          </cell>
          <cell r="L16">
            <v>504</v>
          </cell>
        </row>
        <row r="17">
          <cell r="A17">
            <v>310.2</v>
          </cell>
          <cell r="B17" t="str">
            <v>Conformación de la calzada existente</v>
          </cell>
          <cell r="C17" t="str">
            <v>M2</v>
          </cell>
          <cell r="L17">
            <v>214</v>
          </cell>
        </row>
        <row r="18">
          <cell r="A18">
            <v>311</v>
          </cell>
          <cell r="B18" t="str">
            <v>AFIRMADO</v>
          </cell>
          <cell r="C18" t="str">
            <v>M3</v>
          </cell>
          <cell r="D18">
            <v>20004</v>
          </cell>
          <cell r="E18">
            <v>40694</v>
          </cell>
          <cell r="F18">
            <v>30385</v>
          </cell>
          <cell r="G18">
            <v>40151</v>
          </cell>
          <cell r="H18">
            <v>44339</v>
          </cell>
          <cell r="I18">
            <v>38432</v>
          </cell>
          <cell r="J18">
            <v>24337</v>
          </cell>
          <cell r="K18">
            <v>24847</v>
          </cell>
          <cell r="L18">
            <v>25264</v>
          </cell>
        </row>
        <row r="19">
          <cell r="A19">
            <v>311.10000000000002</v>
          </cell>
          <cell r="B19" t="str">
            <v>BACHEO CON MATERIAL DE AFIRMADO</v>
          </cell>
          <cell r="C19" t="str">
            <v>M3</v>
          </cell>
          <cell r="D19">
            <v>20004</v>
          </cell>
          <cell r="E19">
            <v>40694</v>
          </cell>
          <cell r="F19">
            <v>30385</v>
          </cell>
          <cell r="G19">
            <v>40151</v>
          </cell>
          <cell r="H19">
            <v>44339</v>
          </cell>
          <cell r="I19">
            <v>38432</v>
          </cell>
          <cell r="J19">
            <v>24337</v>
          </cell>
          <cell r="K19">
            <v>24847</v>
          </cell>
        </row>
        <row r="20">
          <cell r="A20">
            <v>311.2</v>
          </cell>
          <cell r="B20" t="str">
            <v>RELLENO CON MATERIAL DE AFIRMADO</v>
          </cell>
          <cell r="C20" t="str">
            <v>M3</v>
          </cell>
          <cell r="D20">
            <v>20004</v>
          </cell>
          <cell r="E20">
            <v>40694</v>
          </cell>
          <cell r="F20">
            <v>30385</v>
          </cell>
          <cell r="G20">
            <v>40151</v>
          </cell>
          <cell r="H20">
            <v>44339</v>
          </cell>
          <cell r="I20">
            <v>38432</v>
          </cell>
          <cell r="J20">
            <v>24337</v>
          </cell>
          <cell r="K20">
            <v>24847</v>
          </cell>
          <cell r="L20">
            <v>38350</v>
          </cell>
        </row>
        <row r="21">
          <cell r="A21">
            <v>320.2</v>
          </cell>
          <cell r="B21" t="str">
            <v>SUBBASE GRANULAR</v>
          </cell>
          <cell r="C21" t="str">
            <v>M3</v>
          </cell>
          <cell r="D21">
            <v>32435</v>
          </cell>
          <cell r="E21">
            <v>27157</v>
          </cell>
          <cell r="F21">
            <v>27278</v>
          </cell>
          <cell r="G21">
            <v>40300</v>
          </cell>
          <cell r="H21">
            <v>53517</v>
          </cell>
          <cell r="I21">
            <v>47596</v>
          </cell>
          <cell r="J21">
            <v>35263</v>
          </cell>
          <cell r="K21">
            <v>29142</v>
          </cell>
        </row>
        <row r="22">
          <cell r="A22">
            <v>320.3</v>
          </cell>
          <cell r="B22" t="str">
            <v>SUBBASE GRANULAR</v>
          </cell>
          <cell r="C22" t="str">
            <v>M3</v>
          </cell>
          <cell r="D22">
            <v>23500</v>
          </cell>
          <cell r="E22">
            <v>23500</v>
          </cell>
          <cell r="F22">
            <v>23500</v>
          </cell>
          <cell r="G22">
            <v>23500</v>
          </cell>
          <cell r="H22">
            <v>23500</v>
          </cell>
          <cell r="I22">
            <v>23500</v>
          </cell>
          <cell r="J22">
            <v>23500</v>
          </cell>
          <cell r="K22">
            <v>23500</v>
          </cell>
        </row>
        <row r="23">
          <cell r="A23">
            <v>320.39999999999998</v>
          </cell>
          <cell r="B23" t="str">
            <v>SUBBASE GRANULAR PARA BACHEO</v>
          </cell>
          <cell r="C23" t="str">
            <v>M3</v>
          </cell>
          <cell r="D23">
            <v>46183</v>
          </cell>
          <cell r="E23">
            <v>45899</v>
          </cell>
          <cell r="F23">
            <v>41119</v>
          </cell>
          <cell r="G23">
            <v>55257</v>
          </cell>
          <cell r="H23">
            <v>65039</v>
          </cell>
          <cell r="I23">
            <v>58780</v>
          </cell>
          <cell r="J23">
            <v>46690</v>
          </cell>
          <cell r="K23">
            <v>42933</v>
          </cell>
        </row>
        <row r="24">
          <cell r="A24">
            <v>330.1</v>
          </cell>
          <cell r="B24" t="str">
            <v>BASE GRANULAR</v>
          </cell>
          <cell r="C24" t="str">
            <v>M3</v>
          </cell>
          <cell r="D24">
            <v>42754</v>
          </cell>
          <cell r="E24">
            <v>40694</v>
          </cell>
          <cell r="F24">
            <v>34813</v>
          </cell>
          <cell r="G24">
            <v>52338</v>
          </cell>
          <cell r="H24">
            <v>60589</v>
          </cell>
          <cell r="I24">
            <v>38974</v>
          </cell>
          <cell r="J24">
            <v>51150</v>
          </cell>
          <cell r="K24">
            <v>32972</v>
          </cell>
          <cell r="L24">
            <v>54691</v>
          </cell>
        </row>
        <row r="25">
          <cell r="A25">
            <v>330.2</v>
          </cell>
          <cell r="B25" t="str">
            <v>BASE GRANULAR PARA BACHEO</v>
          </cell>
          <cell r="C25" t="str">
            <v>M3</v>
          </cell>
          <cell r="D25">
            <v>57558</v>
          </cell>
          <cell r="E25">
            <v>60524</v>
          </cell>
          <cell r="F25">
            <v>49609</v>
          </cell>
          <cell r="G25">
            <v>68257</v>
          </cell>
          <cell r="H25">
            <v>73164</v>
          </cell>
          <cell r="I25">
            <v>51061</v>
          </cell>
          <cell r="J25">
            <v>63752</v>
          </cell>
          <cell r="K25">
            <v>47808</v>
          </cell>
        </row>
        <row r="26">
          <cell r="A26">
            <v>330.3</v>
          </cell>
          <cell r="B26" t="str">
            <v>BASE TRITURADA</v>
          </cell>
          <cell r="C26" t="str">
            <v>M3</v>
          </cell>
          <cell r="E26">
            <v>72975</v>
          </cell>
        </row>
        <row r="27">
          <cell r="A27">
            <v>411.2</v>
          </cell>
          <cell r="B27" t="str">
            <v>EMULSION ASFALTICA DE ROTURA LENTA CRL-1</v>
          </cell>
          <cell r="C27" t="str">
            <v>LT</v>
          </cell>
          <cell r="J27">
            <v>420</v>
          </cell>
        </row>
        <row r="28">
          <cell r="A28">
            <v>413.1</v>
          </cell>
          <cell r="B28" t="str">
            <v>EXCAVACION PARA REPARACION PAV. EXISTEN.</v>
          </cell>
          <cell r="C28" t="str">
            <v>M3</v>
          </cell>
          <cell r="D28">
            <v>19965</v>
          </cell>
          <cell r="E28">
            <v>20613</v>
          </cell>
          <cell r="F28">
            <v>18253</v>
          </cell>
          <cell r="G28">
            <v>20992</v>
          </cell>
          <cell r="H28">
            <v>20657</v>
          </cell>
          <cell r="I28">
            <v>16873</v>
          </cell>
          <cell r="J28">
            <v>19954</v>
          </cell>
          <cell r="K28">
            <v>19906</v>
          </cell>
        </row>
        <row r="29">
          <cell r="A29">
            <v>420</v>
          </cell>
          <cell r="B29" t="str">
            <v>IMPRIMACION (EMULSION)</v>
          </cell>
          <cell r="C29" t="str">
            <v>M2</v>
          </cell>
          <cell r="D29">
            <v>646</v>
          </cell>
          <cell r="E29">
            <v>1222</v>
          </cell>
          <cell r="F29">
            <v>807</v>
          </cell>
          <cell r="G29">
            <v>707</v>
          </cell>
          <cell r="H29">
            <v>580</v>
          </cell>
          <cell r="I29">
            <v>473</v>
          </cell>
          <cell r="J29">
            <v>560</v>
          </cell>
          <cell r="K29">
            <v>477</v>
          </cell>
          <cell r="L29">
            <v>1360</v>
          </cell>
        </row>
        <row r="30">
          <cell r="A30">
            <v>421</v>
          </cell>
          <cell r="B30" t="str">
            <v>RIEGO DE LIGA</v>
          </cell>
          <cell r="C30" t="str">
            <v>M2</v>
          </cell>
          <cell r="D30">
            <v>332</v>
          </cell>
          <cell r="E30">
            <v>426</v>
          </cell>
          <cell r="F30">
            <v>286</v>
          </cell>
          <cell r="G30">
            <v>459</v>
          </cell>
          <cell r="H30">
            <v>377</v>
          </cell>
          <cell r="I30">
            <v>475</v>
          </cell>
          <cell r="J30">
            <v>381</v>
          </cell>
          <cell r="K30">
            <v>242</v>
          </cell>
          <cell r="L30">
            <v>690</v>
          </cell>
          <cell r="M30">
            <v>570</v>
          </cell>
        </row>
        <row r="31">
          <cell r="A31">
            <v>421.1</v>
          </cell>
          <cell r="B31" t="str">
            <v>RIEGO DE LIGA (CEMENTO ASFALTICO)</v>
          </cell>
          <cell r="C31" t="str">
            <v>M2</v>
          </cell>
          <cell r="D31">
            <v>332</v>
          </cell>
          <cell r="E31">
            <v>426</v>
          </cell>
          <cell r="F31">
            <v>286</v>
          </cell>
          <cell r="G31">
            <v>459</v>
          </cell>
          <cell r="H31">
            <v>377</v>
          </cell>
          <cell r="I31">
            <v>475</v>
          </cell>
          <cell r="J31">
            <v>381</v>
          </cell>
          <cell r="K31">
            <v>242</v>
          </cell>
        </row>
        <row r="32">
          <cell r="A32">
            <v>421.2</v>
          </cell>
          <cell r="B32" t="str">
            <v>RIEGO DE LIGA (EMULSION)</v>
          </cell>
          <cell r="C32" t="str">
            <v>M2</v>
          </cell>
          <cell r="D32">
            <v>430</v>
          </cell>
          <cell r="E32">
            <v>758</v>
          </cell>
          <cell r="F32">
            <v>514</v>
          </cell>
          <cell r="G32">
            <v>494</v>
          </cell>
          <cell r="H32">
            <v>397</v>
          </cell>
          <cell r="I32">
            <v>341</v>
          </cell>
          <cell r="J32">
            <v>400</v>
          </cell>
          <cell r="K32">
            <v>346</v>
          </cell>
        </row>
        <row r="33">
          <cell r="A33">
            <v>430</v>
          </cell>
          <cell r="B33" t="str">
            <v>TRATAMIENTO SUPERFICIAL SIMPLE</v>
          </cell>
          <cell r="C33" t="str">
            <v>M2</v>
          </cell>
          <cell r="D33">
            <v>2947</v>
          </cell>
          <cell r="E33">
            <v>3903</v>
          </cell>
          <cell r="F33">
            <v>3036</v>
          </cell>
          <cell r="G33">
            <v>2748</v>
          </cell>
          <cell r="H33">
            <v>2661</v>
          </cell>
          <cell r="I33">
            <v>2467</v>
          </cell>
          <cell r="J33">
            <v>2626</v>
          </cell>
          <cell r="K33">
            <v>2262</v>
          </cell>
        </row>
        <row r="34">
          <cell r="A34">
            <v>431</v>
          </cell>
          <cell r="B34" t="str">
            <v>TRATAMIENTO SUPERFICIAL DOBLE</v>
          </cell>
          <cell r="C34" t="str">
            <v>M2</v>
          </cell>
          <cell r="D34">
            <v>4729</v>
          </cell>
          <cell r="E34">
            <v>6887</v>
          </cell>
          <cell r="F34">
            <v>5057</v>
          </cell>
          <cell r="G34">
            <v>4324</v>
          </cell>
          <cell r="H34">
            <v>4141</v>
          </cell>
          <cell r="I34">
            <v>3778</v>
          </cell>
          <cell r="J34">
            <v>4047</v>
          </cell>
          <cell r="K34">
            <v>3345</v>
          </cell>
        </row>
        <row r="35">
          <cell r="A35">
            <v>432</v>
          </cell>
          <cell r="B35" t="str">
            <v>SELLO ARENA - EMULSION</v>
          </cell>
          <cell r="C35" t="str">
            <v>M2</v>
          </cell>
          <cell r="D35">
            <v>1834</v>
          </cell>
          <cell r="E35">
            <v>2133</v>
          </cell>
          <cell r="F35">
            <v>1746</v>
          </cell>
          <cell r="G35">
            <v>1668</v>
          </cell>
          <cell r="H35">
            <v>1507</v>
          </cell>
          <cell r="I35">
            <v>1360</v>
          </cell>
          <cell r="J35">
            <v>1620</v>
          </cell>
          <cell r="K35">
            <v>1364</v>
          </cell>
        </row>
        <row r="36">
          <cell r="A36">
            <v>433</v>
          </cell>
          <cell r="B36" t="str">
            <v>LECHADA ASFALTICA</v>
          </cell>
          <cell r="C36" t="str">
            <v>M2</v>
          </cell>
          <cell r="D36">
            <v>6299</v>
          </cell>
          <cell r="E36">
            <v>6634</v>
          </cell>
          <cell r="F36">
            <v>6339</v>
          </cell>
          <cell r="G36">
            <v>6119</v>
          </cell>
          <cell r="H36">
            <v>5708</v>
          </cell>
          <cell r="I36">
            <v>5428</v>
          </cell>
          <cell r="J36">
            <v>5517</v>
          </cell>
          <cell r="K36">
            <v>4134</v>
          </cell>
        </row>
        <row r="37">
          <cell r="A37">
            <v>440.1</v>
          </cell>
          <cell r="B37" t="str">
            <v>MEZCLA DENSA EN FRIO</v>
          </cell>
          <cell r="C37" t="str">
            <v>M3</v>
          </cell>
          <cell r="D37">
            <v>176355</v>
          </cell>
          <cell r="E37">
            <v>200444</v>
          </cell>
          <cell r="F37">
            <v>183838</v>
          </cell>
          <cell r="G37">
            <v>200252</v>
          </cell>
          <cell r="H37">
            <v>199896</v>
          </cell>
          <cell r="I37">
            <v>199779</v>
          </cell>
          <cell r="J37">
            <v>208671</v>
          </cell>
          <cell r="K37">
            <v>143585</v>
          </cell>
        </row>
        <row r="38">
          <cell r="A38">
            <v>440.2</v>
          </cell>
          <cell r="B38" t="str">
            <v>MEZCLA DENSA EN FRIO</v>
          </cell>
          <cell r="C38" t="str">
            <v>M3</v>
          </cell>
          <cell r="D38">
            <v>176355</v>
          </cell>
          <cell r="E38">
            <v>200444</v>
          </cell>
          <cell r="F38">
            <v>183838</v>
          </cell>
          <cell r="G38">
            <v>200252</v>
          </cell>
          <cell r="H38">
            <v>199896</v>
          </cell>
          <cell r="I38">
            <v>199779</v>
          </cell>
          <cell r="J38">
            <v>208671</v>
          </cell>
          <cell r="K38">
            <v>143585</v>
          </cell>
        </row>
        <row r="39">
          <cell r="A39">
            <v>440.3</v>
          </cell>
          <cell r="B39" t="str">
            <v>MEZCLA DENSA EN FRIO</v>
          </cell>
          <cell r="C39" t="str">
            <v>M3</v>
          </cell>
          <cell r="D39">
            <v>176355</v>
          </cell>
          <cell r="E39">
            <v>200444</v>
          </cell>
          <cell r="F39">
            <v>183838</v>
          </cell>
          <cell r="G39">
            <v>200252</v>
          </cell>
          <cell r="H39">
            <v>199896</v>
          </cell>
          <cell r="I39">
            <v>199779</v>
          </cell>
          <cell r="J39">
            <v>208671</v>
          </cell>
          <cell r="K39">
            <v>143585</v>
          </cell>
        </row>
        <row r="40">
          <cell r="A40">
            <v>440.5</v>
          </cell>
          <cell r="B40" t="str">
            <v>MEZCLA DENSA EN FRIO PARA BACHEO</v>
          </cell>
          <cell r="C40" t="str">
            <v>M3</v>
          </cell>
          <cell r="D40">
            <v>180881</v>
          </cell>
          <cell r="E40">
            <v>204166</v>
          </cell>
          <cell r="F40">
            <v>187928</v>
          </cell>
          <cell r="G40">
            <v>203155</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192288</v>
          </cell>
          <cell r="G41">
            <v>239252</v>
          </cell>
          <cell r="H41">
            <v>207696</v>
          </cell>
          <cell r="I41">
            <v>242679</v>
          </cell>
          <cell r="J41">
            <v>231746</v>
          </cell>
          <cell r="K41">
            <v>145860</v>
          </cell>
        </row>
        <row r="42">
          <cell r="A42">
            <v>450.6</v>
          </cell>
          <cell r="B42" t="str">
            <v>MEZCLA DENSA EN CALIENTE</v>
          </cell>
          <cell r="C42" t="str">
            <v>M3</v>
          </cell>
          <cell r="D42">
            <v>192930</v>
          </cell>
          <cell r="E42">
            <v>200444</v>
          </cell>
          <cell r="F42">
            <v>192288</v>
          </cell>
          <cell r="G42">
            <v>239252</v>
          </cell>
          <cell r="H42">
            <v>207696</v>
          </cell>
          <cell r="I42">
            <v>242679</v>
          </cell>
          <cell r="J42">
            <v>231746</v>
          </cell>
          <cell r="K42">
            <v>145860</v>
          </cell>
          <cell r="L42">
            <v>220000</v>
          </cell>
          <cell r="M42">
            <v>209300</v>
          </cell>
        </row>
        <row r="43">
          <cell r="A43">
            <v>450.7</v>
          </cell>
          <cell r="B43" t="str">
            <v>MEZCLA DENSA EN CALIENTE</v>
          </cell>
          <cell r="C43" t="str">
            <v>M3</v>
          </cell>
          <cell r="D43">
            <v>192930</v>
          </cell>
          <cell r="E43">
            <v>200444</v>
          </cell>
          <cell r="F43">
            <v>192288</v>
          </cell>
          <cell r="G43">
            <v>239252</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197937</v>
          </cell>
          <cell r="G45">
            <v>246359</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197937</v>
          </cell>
          <cell r="G46">
            <v>246359</v>
          </cell>
          <cell r="H46">
            <v>214079</v>
          </cell>
          <cell r="I46">
            <v>250271</v>
          </cell>
          <cell r="J46">
            <v>239028</v>
          </cell>
          <cell r="K46">
            <v>149205</v>
          </cell>
        </row>
        <row r="47">
          <cell r="A47">
            <v>450.13</v>
          </cell>
          <cell r="B47" t="str">
            <v>MEZCLA DENSA EN CALIENTE</v>
          </cell>
          <cell r="C47" t="str">
            <v>M3</v>
          </cell>
          <cell r="D47">
            <v>192930</v>
          </cell>
          <cell r="E47">
            <v>200444</v>
          </cell>
          <cell r="F47">
            <v>192288</v>
          </cell>
          <cell r="G47">
            <v>239252</v>
          </cell>
          <cell r="H47">
            <v>207696</v>
          </cell>
          <cell r="I47">
            <v>242679</v>
          </cell>
          <cell r="J47">
            <v>231746</v>
          </cell>
          <cell r="K47">
            <v>145860</v>
          </cell>
        </row>
        <row r="48">
          <cell r="A48">
            <v>450.14</v>
          </cell>
          <cell r="B48" t="str">
            <v>MEZCLA DENSA EN CALIENTE</v>
          </cell>
          <cell r="C48" t="str">
            <v>M3</v>
          </cell>
          <cell r="D48">
            <v>192930</v>
          </cell>
          <cell r="E48">
            <v>200444</v>
          </cell>
          <cell r="F48">
            <v>192288</v>
          </cell>
          <cell r="G48">
            <v>239252</v>
          </cell>
          <cell r="H48">
            <v>207696</v>
          </cell>
          <cell r="I48">
            <v>242679</v>
          </cell>
          <cell r="J48">
            <v>231746</v>
          </cell>
          <cell r="K48">
            <v>145860</v>
          </cell>
        </row>
        <row r="49">
          <cell r="A49">
            <v>450.15</v>
          </cell>
          <cell r="B49" t="str">
            <v>MEZCLA DENSA EN CALIENTE</v>
          </cell>
          <cell r="C49" t="str">
            <v>M3</v>
          </cell>
          <cell r="D49">
            <v>192930</v>
          </cell>
          <cell r="E49">
            <v>200444</v>
          </cell>
          <cell r="F49">
            <v>192288</v>
          </cell>
          <cell r="G49">
            <v>239252</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192288</v>
          </cell>
          <cell r="G50">
            <v>239252</v>
          </cell>
          <cell r="H50">
            <v>207696</v>
          </cell>
          <cell r="I50">
            <v>242679</v>
          </cell>
          <cell r="J50">
            <v>231746</v>
          </cell>
          <cell r="K50">
            <v>145860</v>
          </cell>
          <cell r="L50">
            <v>277121</v>
          </cell>
        </row>
        <row r="51">
          <cell r="A51">
            <v>450.17</v>
          </cell>
          <cell r="B51" t="str">
            <v>MEZCLA DENSA EN CALIENTE MDC-2</v>
          </cell>
          <cell r="C51" t="str">
            <v>M3</v>
          </cell>
          <cell r="D51">
            <v>192930</v>
          </cell>
          <cell r="E51">
            <v>200444</v>
          </cell>
          <cell r="F51">
            <v>192288</v>
          </cell>
          <cell r="G51">
            <v>239252</v>
          </cell>
          <cell r="H51">
            <v>207696</v>
          </cell>
          <cell r="I51">
            <v>242679</v>
          </cell>
          <cell r="J51">
            <v>231746</v>
          </cell>
          <cell r="K51">
            <v>145860</v>
          </cell>
          <cell r="L51">
            <v>256424</v>
          </cell>
        </row>
        <row r="52">
          <cell r="A52">
            <v>450.18</v>
          </cell>
          <cell r="B52" t="str">
            <v>MEZCLA DENSA EN CALIENTE MDC-2</v>
          </cell>
          <cell r="C52" t="str">
            <v>M3</v>
          </cell>
          <cell r="D52">
            <v>192930</v>
          </cell>
          <cell r="E52">
            <v>200444</v>
          </cell>
          <cell r="F52">
            <v>192288</v>
          </cell>
          <cell r="G52">
            <v>239252</v>
          </cell>
          <cell r="H52">
            <v>207696</v>
          </cell>
          <cell r="I52">
            <v>242679</v>
          </cell>
          <cell r="J52">
            <v>231746</v>
          </cell>
          <cell r="K52">
            <v>145860</v>
          </cell>
        </row>
        <row r="53">
          <cell r="A53">
            <v>450.19</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450.21</v>
          </cell>
          <cell r="B54" t="str">
            <v>MEZCLA DENSA EN CALIENTE MDC-3</v>
          </cell>
          <cell r="C54" t="str">
            <v>M3</v>
          </cell>
          <cell r="D54">
            <v>192930</v>
          </cell>
          <cell r="E54">
            <v>200444</v>
          </cell>
          <cell r="F54">
            <v>192288</v>
          </cell>
          <cell r="G54">
            <v>239252</v>
          </cell>
          <cell r="H54">
            <v>207696</v>
          </cell>
          <cell r="I54">
            <v>242679</v>
          </cell>
          <cell r="J54">
            <v>231746</v>
          </cell>
          <cell r="K54">
            <v>145860</v>
          </cell>
          <cell r="L54">
            <v>258690</v>
          </cell>
        </row>
        <row r="55">
          <cell r="A55">
            <v>450.22</v>
          </cell>
          <cell r="B55" t="str">
            <v>PARCHEO CON MEZCLA DENSA EN CALIENTE</v>
          </cell>
          <cell r="C55" t="str">
            <v>M3</v>
          </cell>
          <cell r="D55">
            <v>192930</v>
          </cell>
          <cell r="E55">
            <v>200444</v>
          </cell>
          <cell r="F55">
            <v>192288</v>
          </cell>
          <cell r="G55">
            <v>239252</v>
          </cell>
          <cell r="H55">
            <v>207696</v>
          </cell>
          <cell r="I55">
            <v>242679</v>
          </cell>
          <cell r="J55">
            <v>231746</v>
          </cell>
          <cell r="K55">
            <v>145860</v>
          </cell>
        </row>
        <row r="56">
          <cell r="A56">
            <v>450.24</v>
          </cell>
          <cell r="B56" t="str">
            <v>MEZCLA DENSA EN CALIENTE MDC-2</v>
          </cell>
          <cell r="C56" t="str">
            <v>M3</v>
          </cell>
          <cell r="D56">
            <v>192930</v>
          </cell>
          <cell r="E56">
            <v>200444</v>
          </cell>
          <cell r="F56">
            <v>192288</v>
          </cell>
          <cell r="G56">
            <v>239252</v>
          </cell>
          <cell r="H56">
            <v>207696</v>
          </cell>
          <cell r="I56">
            <v>242679</v>
          </cell>
          <cell r="J56">
            <v>231746</v>
          </cell>
          <cell r="K56">
            <v>145860</v>
          </cell>
        </row>
        <row r="57">
          <cell r="A57">
            <v>450.26</v>
          </cell>
          <cell r="B57" t="str">
            <v>MEZCLA DENSA EN CALIENTE MDC-2 PARA BACHEO</v>
          </cell>
          <cell r="C57" t="str">
            <v>M3</v>
          </cell>
          <cell r="D57">
            <v>192930</v>
          </cell>
          <cell r="E57">
            <v>200444</v>
          </cell>
          <cell r="F57">
            <v>192288</v>
          </cell>
          <cell r="G57">
            <v>239252</v>
          </cell>
          <cell r="H57">
            <v>207696</v>
          </cell>
          <cell r="I57">
            <v>242679</v>
          </cell>
          <cell r="J57">
            <v>231746</v>
          </cell>
          <cell r="K57">
            <v>145860</v>
          </cell>
        </row>
        <row r="58">
          <cell r="A58">
            <v>450.27</v>
          </cell>
          <cell r="B58" t="str">
            <v>MEZCLA DENSA EN CALIENTE MDC-1</v>
          </cell>
          <cell r="C58" t="str">
            <v>M3</v>
          </cell>
          <cell r="L58">
            <v>254000</v>
          </cell>
        </row>
        <row r="59">
          <cell r="A59">
            <v>460</v>
          </cell>
          <cell r="B59" t="str">
            <v>FRESADO DE PAVIMENTO ASFALTICO (H= 0.20)</v>
          </cell>
          <cell r="C59" t="str">
            <v>M2</v>
          </cell>
          <cell r="D59">
            <v>6760</v>
          </cell>
          <cell r="E59">
            <v>8250</v>
          </cell>
          <cell r="F59">
            <v>8182</v>
          </cell>
          <cell r="G59">
            <v>8145</v>
          </cell>
          <cell r="H59">
            <v>8139</v>
          </cell>
          <cell r="I59">
            <v>7774</v>
          </cell>
          <cell r="J59">
            <v>8152</v>
          </cell>
          <cell r="K59">
            <v>7892</v>
          </cell>
          <cell r="L59">
            <v>7271</v>
          </cell>
          <cell r="M59">
            <v>2950</v>
          </cell>
        </row>
        <row r="60">
          <cell r="A60">
            <v>460.1</v>
          </cell>
          <cell r="B60" t="str">
            <v>FRESADO DE PAVIMENTO ASFALTICO (H= 0.20)</v>
          </cell>
          <cell r="C60" t="str">
            <v>M3</v>
          </cell>
          <cell r="D60">
            <v>33800</v>
          </cell>
          <cell r="E60">
            <v>41250</v>
          </cell>
          <cell r="F60">
            <v>40910</v>
          </cell>
          <cell r="G60">
            <v>40725</v>
          </cell>
          <cell r="H60">
            <v>40695</v>
          </cell>
          <cell r="I60">
            <v>38870</v>
          </cell>
          <cell r="J60">
            <v>40760</v>
          </cell>
          <cell r="K60">
            <v>39460</v>
          </cell>
          <cell r="L60">
            <v>51088</v>
          </cell>
        </row>
        <row r="61">
          <cell r="A61">
            <v>461.1</v>
          </cell>
          <cell r="B61" t="str">
            <v>PAVIMENTO ASFALTICO RECICLADO EN FRIO</v>
          </cell>
          <cell r="C61" t="str">
            <v>M3</v>
          </cell>
          <cell r="D61">
            <v>41246</v>
          </cell>
          <cell r="E61">
            <v>42740</v>
          </cell>
          <cell r="F61">
            <v>39192</v>
          </cell>
          <cell r="G61">
            <v>39241</v>
          </cell>
          <cell r="H61">
            <v>38775</v>
          </cell>
          <cell r="I61">
            <v>40002</v>
          </cell>
          <cell r="J61">
            <v>42089</v>
          </cell>
          <cell r="K61">
            <v>37835</v>
          </cell>
        </row>
        <row r="62">
          <cell r="A62">
            <v>461.2</v>
          </cell>
          <cell r="B62" t="str">
            <v>PAVIMENTO ASFALTICO RECICLADO EN FRIO</v>
          </cell>
          <cell r="C62" t="str">
            <v>M3</v>
          </cell>
          <cell r="D62">
            <v>41246</v>
          </cell>
          <cell r="E62">
            <v>42740</v>
          </cell>
          <cell r="F62">
            <v>39192</v>
          </cell>
          <cell r="G62">
            <v>39241</v>
          </cell>
          <cell r="H62">
            <v>38775</v>
          </cell>
          <cell r="I62">
            <v>40002</v>
          </cell>
          <cell r="J62">
            <v>42089</v>
          </cell>
          <cell r="K62">
            <v>37835</v>
          </cell>
        </row>
        <row r="63">
          <cell r="A63">
            <v>461.3</v>
          </cell>
          <cell r="B63" t="str">
            <v>PAVIMENTO ASFALTICO RECICLADO EN FRIO</v>
          </cell>
          <cell r="C63" t="str">
            <v>M3</v>
          </cell>
          <cell r="D63">
            <v>41246</v>
          </cell>
          <cell r="E63">
            <v>42740</v>
          </cell>
          <cell r="F63">
            <v>39192</v>
          </cell>
          <cell r="G63">
            <v>39241</v>
          </cell>
          <cell r="H63">
            <v>38775</v>
          </cell>
          <cell r="I63">
            <v>40002</v>
          </cell>
          <cell r="J63">
            <v>42089</v>
          </cell>
          <cell r="K63">
            <v>37835</v>
          </cell>
        </row>
        <row r="64">
          <cell r="A64">
            <v>462.1</v>
          </cell>
          <cell r="B64" t="str">
            <v>PAVIM ASF RECICLADO EN CALIENT</v>
          </cell>
          <cell r="C64" t="str">
            <v>M3</v>
          </cell>
          <cell r="D64">
            <v>51974</v>
          </cell>
          <cell r="E64">
            <v>54317</v>
          </cell>
          <cell r="F64">
            <v>52027</v>
          </cell>
          <cell r="G64">
            <v>60334</v>
          </cell>
          <cell r="H64">
            <v>54688</v>
          </cell>
          <cell r="I64">
            <v>59810</v>
          </cell>
          <cell r="J64">
            <v>59686</v>
          </cell>
          <cell r="K64">
            <v>44898</v>
          </cell>
        </row>
        <row r="65">
          <cell r="A65">
            <v>462.2</v>
          </cell>
          <cell r="B65" t="str">
            <v>PAVIM ASF RECICLADO EN CALIENT</v>
          </cell>
          <cell r="C65" t="str">
            <v>M3</v>
          </cell>
          <cell r="D65">
            <v>51974</v>
          </cell>
          <cell r="E65">
            <v>54317</v>
          </cell>
          <cell r="F65">
            <v>52027</v>
          </cell>
          <cell r="G65">
            <v>60334</v>
          </cell>
          <cell r="H65">
            <v>54688</v>
          </cell>
          <cell r="I65">
            <v>59810</v>
          </cell>
          <cell r="J65">
            <v>59686</v>
          </cell>
          <cell r="K65">
            <v>44898</v>
          </cell>
        </row>
        <row r="66">
          <cell r="A66">
            <v>462.3</v>
          </cell>
          <cell r="B66" t="str">
            <v>PAVIM ASF RECICLADO EN CALIENT</v>
          </cell>
          <cell r="C66" t="str">
            <v>M3</v>
          </cell>
          <cell r="D66">
            <v>51974</v>
          </cell>
          <cell r="E66">
            <v>54317</v>
          </cell>
          <cell r="F66">
            <v>52027</v>
          </cell>
          <cell r="G66">
            <v>60334</v>
          </cell>
          <cell r="H66">
            <v>54688</v>
          </cell>
          <cell r="I66">
            <v>59810</v>
          </cell>
          <cell r="J66">
            <v>59686</v>
          </cell>
          <cell r="K66">
            <v>44898</v>
          </cell>
        </row>
        <row r="67">
          <cell r="A67">
            <v>462.4</v>
          </cell>
          <cell r="B67" t="str">
            <v>PAVIM ASFALT RECICL. EN CALIENTE/BACHEO</v>
          </cell>
          <cell r="C67" t="str">
            <v>M3</v>
          </cell>
          <cell r="D67">
            <v>59712</v>
          </cell>
          <cell r="E67">
            <v>63531</v>
          </cell>
          <cell r="F67">
            <v>61305</v>
          </cell>
          <cell r="G67">
            <v>68470</v>
          </cell>
          <cell r="H67">
            <v>64121</v>
          </cell>
          <cell r="I67">
            <v>67941</v>
          </cell>
          <cell r="J67">
            <v>69250</v>
          </cell>
          <cell r="K67">
            <v>53307</v>
          </cell>
          <cell r="L67">
            <v>401518</v>
          </cell>
        </row>
        <row r="68">
          <cell r="A68">
            <v>500</v>
          </cell>
          <cell r="B68" t="str">
            <v>PAVIMENTO DE CONCRETO HIDRAULICO</v>
          </cell>
          <cell r="C68" t="str">
            <v>M3</v>
          </cell>
        </row>
        <row r="69">
          <cell r="A69">
            <v>600.20000000000005</v>
          </cell>
          <cell r="B69" t="str">
            <v>EXCAVACION VARIAS EN ROCA EN SECO</v>
          </cell>
          <cell r="C69" t="str">
            <v>M3</v>
          </cell>
          <cell r="D69">
            <v>26299</v>
          </cell>
          <cell r="E69">
            <v>24249</v>
          </cell>
          <cell r="F69">
            <v>21957</v>
          </cell>
          <cell r="G69">
            <v>26139</v>
          </cell>
          <cell r="H69">
            <v>26614</v>
          </cell>
          <cell r="I69">
            <v>23163</v>
          </cell>
          <cell r="J69">
            <v>27920</v>
          </cell>
          <cell r="K69">
            <v>23839</v>
          </cell>
        </row>
        <row r="70">
          <cell r="A70">
            <v>600.29999999999995</v>
          </cell>
          <cell r="B70" t="str">
            <v>EXCAVACION VARIAS EN ROCA BAJO AGUA</v>
          </cell>
          <cell r="C70" t="str">
            <v>M3</v>
          </cell>
          <cell r="D70">
            <v>32559</v>
          </cell>
          <cell r="E70">
            <v>31815</v>
          </cell>
          <cell r="F70">
            <v>29289</v>
          </cell>
          <cell r="G70">
            <v>34424</v>
          </cell>
          <cell r="H70">
            <v>34535</v>
          </cell>
          <cell r="I70">
            <v>27959</v>
          </cell>
          <cell r="J70">
            <v>34077</v>
          </cell>
          <cell r="K70">
            <v>32598</v>
          </cell>
        </row>
        <row r="71">
          <cell r="A71">
            <v>600.6</v>
          </cell>
          <cell r="B71" t="str">
            <v>EXCAVACION VARIAS SIN CLASIFICAR</v>
          </cell>
          <cell r="C71" t="str">
            <v>M3</v>
          </cell>
          <cell r="D71">
            <v>24079</v>
          </cell>
          <cell r="E71">
            <v>32998</v>
          </cell>
          <cell r="F71">
            <v>27105</v>
          </cell>
          <cell r="G71">
            <v>29245</v>
          </cell>
          <cell r="H71">
            <v>25041</v>
          </cell>
          <cell r="I71">
            <v>21146</v>
          </cell>
          <cell r="J71">
            <v>24588</v>
          </cell>
          <cell r="K71">
            <v>22877</v>
          </cell>
          <cell r="L71">
            <v>17327</v>
          </cell>
        </row>
        <row r="72">
          <cell r="A72">
            <v>600.70000000000005</v>
          </cell>
          <cell r="B72" t="str">
            <v>EXCAVACION VARIAS MATERIAL COMUN EN SECO</v>
          </cell>
          <cell r="C72" t="str">
            <v>M3</v>
          </cell>
          <cell r="D72">
            <v>20506</v>
          </cell>
          <cell r="E72">
            <v>27959</v>
          </cell>
          <cell r="F72">
            <v>22968</v>
          </cell>
          <cell r="G72">
            <v>24795</v>
          </cell>
          <cell r="H72">
            <v>21311</v>
          </cell>
          <cell r="I72">
            <v>17988</v>
          </cell>
          <cell r="J72">
            <v>20890</v>
          </cell>
          <cell r="K72">
            <v>19430</v>
          </cell>
        </row>
        <row r="73">
          <cell r="A73">
            <v>600.79999999999995</v>
          </cell>
          <cell r="B73" t="str">
            <v>EXCAVACION VARIAS MAT. COMUN BAJO AGUA</v>
          </cell>
          <cell r="C73" t="str">
            <v>M3</v>
          </cell>
          <cell r="D73">
            <v>26161</v>
          </cell>
          <cell r="E73">
            <v>35331</v>
          </cell>
          <cell r="F73">
            <v>30079</v>
          </cell>
          <cell r="G73">
            <v>31906</v>
          </cell>
          <cell r="H73">
            <v>27617</v>
          </cell>
          <cell r="I73">
            <v>24050</v>
          </cell>
          <cell r="J73">
            <v>26875</v>
          </cell>
          <cell r="K73">
            <v>23622</v>
          </cell>
          <cell r="L73">
            <v>22858</v>
          </cell>
        </row>
        <row r="74">
          <cell r="A74">
            <v>600.9</v>
          </cell>
          <cell r="B74" t="str">
            <v>EXCAVACIONES VARIAS EN ROCA BAJO AGUA</v>
          </cell>
          <cell r="C74" t="str">
            <v>M3</v>
          </cell>
          <cell r="D74">
            <v>32559</v>
          </cell>
          <cell r="E74">
            <v>31815</v>
          </cell>
          <cell r="F74">
            <v>29289</v>
          </cell>
          <cell r="G74">
            <v>34424</v>
          </cell>
          <cell r="H74">
            <v>34535</v>
          </cell>
          <cell r="I74">
            <v>27959</v>
          </cell>
          <cell r="J74">
            <v>34077</v>
          </cell>
          <cell r="K74">
            <v>32598</v>
          </cell>
        </row>
        <row r="75">
          <cell r="A75">
            <v>610.1</v>
          </cell>
          <cell r="B75" t="str">
            <v>RELLENO PARA ESTRUCTURAS</v>
          </cell>
          <cell r="C75" t="str">
            <v>M3</v>
          </cell>
          <cell r="D75">
            <v>19312</v>
          </cell>
          <cell r="E75">
            <v>17272</v>
          </cell>
          <cell r="F75">
            <v>19274</v>
          </cell>
          <cell r="G75">
            <v>21451</v>
          </cell>
          <cell r="H75">
            <v>24786</v>
          </cell>
          <cell r="I75">
            <v>31143</v>
          </cell>
          <cell r="J75">
            <v>17365</v>
          </cell>
          <cell r="K75">
            <v>19312</v>
          </cell>
          <cell r="L75">
            <v>32743</v>
          </cell>
        </row>
        <row r="76">
          <cell r="A76">
            <v>623.1</v>
          </cell>
          <cell r="B76" t="str">
            <v>SUMINISTRO E HINCAMIENTO DE RIELES</v>
          </cell>
          <cell r="C76" t="str">
            <v>M3</v>
          </cell>
          <cell r="D76">
            <v>59266</v>
          </cell>
          <cell r="E76">
            <v>59266</v>
          </cell>
          <cell r="F76">
            <v>59266</v>
          </cell>
          <cell r="G76">
            <v>59266</v>
          </cell>
          <cell r="H76">
            <v>59266</v>
          </cell>
          <cell r="I76">
            <v>59266</v>
          </cell>
          <cell r="J76">
            <v>59266</v>
          </cell>
          <cell r="K76">
            <v>59266</v>
          </cell>
          <cell r="L76">
            <v>81212</v>
          </cell>
        </row>
        <row r="77">
          <cell r="A77">
            <v>623.20000000000005</v>
          </cell>
          <cell r="B77" t="str">
            <v>SUMINISTRO E INSTALACION DE RIELES</v>
          </cell>
          <cell r="C77" t="str">
            <v>M3</v>
          </cell>
          <cell r="D77">
            <v>49871</v>
          </cell>
          <cell r="E77">
            <v>49871</v>
          </cell>
          <cell r="F77">
            <v>49871</v>
          </cell>
          <cell r="G77">
            <v>49871</v>
          </cell>
          <cell r="H77">
            <v>49871</v>
          </cell>
          <cell r="I77">
            <v>49871</v>
          </cell>
          <cell r="J77">
            <v>49871</v>
          </cell>
          <cell r="K77">
            <v>49871</v>
          </cell>
          <cell r="L77">
            <v>70032</v>
          </cell>
        </row>
        <row r="78">
          <cell r="A78">
            <v>630.29999999999995</v>
          </cell>
          <cell r="B78" t="str">
            <v>CONCRETO CLASE C</v>
          </cell>
          <cell r="C78" t="str">
            <v>M3</v>
          </cell>
          <cell r="D78">
            <v>279236</v>
          </cell>
          <cell r="E78">
            <v>294531</v>
          </cell>
          <cell r="F78">
            <v>263588</v>
          </cell>
          <cell r="G78">
            <v>335369</v>
          </cell>
          <cell r="H78">
            <v>285754</v>
          </cell>
          <cell r="I78">
            <v>267211</v>
          </cell>
          <cell r="J78">
            <v>270488</v>
          </cell>
          <cell r="K78">
            <v>213438</v>
          </cell>
        </row>
        <row r="79">
          <cell r="A79">
            <v>630.4</v>
          </cell>
          <cell r="B79" t="str">
            <v>CONCRETO CLASE D</v>
          </cell>
          <cell r="C79" t="str">
            <v>M3</v>
          </cell>
          <cell r="D79">
            <v>261647</v>
          </cell>
          <cell r="E79">
            <v>281102</v>
          </cell>
          <cell r="F79">
            <v>244478</v>
          </cell>
          <cell r="G79">
            <v>307213</v>
          </cell>
          <cell r="H79">
            <v>265299</v>
          </cell>
          <cell r="I79">
            <v>250493</v>
          </cell>
          <cell r="J79">
            <v>252334</v>
          </cell>
          <cell r="K79">
            <v>197162</v>
          </cell>
          <cell r="L79">
            <v>378100</v>
          </cell>
        </row>
        <row r="80">
          <cell r="A80">
            <v>630.5</v>
          </cell>
          <cell r="B80" t="str">
            <v>CONCRETO CLASE E</v>
          </cell>
          <cell r="C80" t="str">
            <v>M3</v>
          </cell>
          <cell r="D80">
            <v>239651</v>
          </cell>
          <cell r="E80">
            <v>260692</v>
          </cell>
          <cell r="F80">
            <v>220688</v>
          </cell>
          <cell r="G80">
            <v>274323</v>
          </cell>
          <cell r="H80">
            <v>237037</v>
          </cell>
          <cell r="I80">
            <v>229927</v>
          </cell>
          <cell r="J80">
            <v>227491</v>
          </cell>
          <cell r="K80">
            <v>175738</v>
          </cell>
        </row>
        <row r="81">
          <cell r="A81">
            <v>630.6</v>
          </cell>
          <cell r="B81" t="str">
            <v>CONCRETO CLASE F</v>
          </cell>
          <cell r="C81" t="str">
            <v>M3</v>
          </cell>
          <cell r="D81">
            <v>214526</v>
          </cell>
          <cell r="E81">
            <v>219476</v>
          </cell>
          <cell r="F81">
            <v>198254</v>
          </cell>
          <cell r="G81">
            <v>240261</v>
          </cell>
          <cell r="H81">
            <v>213901</v>
          </cell>
          <cell r="I81">
            <v>200318</v>
          </cell>
          <cell r="J81">
            <v>202628</v>
          </cell>
          <cell r="K81">
            <v>155789</v>
          </cell>
          <cell r="L81">
            <v>308170</v>
          </cell>
        </row>
        <row r="82">
          <cell r="A82">
            <v>630.70000000000005</v>
          </cell>
          <cell r="B82" t="str">
            <v xml:space="preserve">CONCRETO CLASE G </v>
          </cell>
          <cell r="C82" t="str">
            <v>M3</v>
          </cell>
          <cell r="D82">
            <v>203415</v>
          </cell>
          <cell r="E82">
            <v>232154</v>
          </cell>
          <cell r="F82">
            <v>188702</v>
          </cell>
          <cell r="G82">
            <v>234666</v>
          </cell>
          <cell r="H82">
            <v>191391</v>
          </cell>
          <cell r="I82">
            <v>202790</v>
          </cell>
          <cell r="J82">
            <v>186902</v>
          </cell>
          <cell r="K82">
            <v>137452</v>
          </cell>
          <cell r="L82">
            <v>238347</v>
          </cell>
        </row>
        <row r="83">
          <cell r="A83">
            <v>630.11</v>
          </cell>
          <cell r="B83" t="str">
            <v>REALCE DE BORDILLO DE CUNETAS</v>
          </cell>
          <cell r="C83" t="str">
            <v>M3</v>
          </cell>
          <cell r="L83">
            <v>26902</v>
          </cell>
        </row>
        <row r="84">
          <cell r="A84">
            <v>630.12</v>
          </cell>
          <cell r="B84" t="str">
            <v>CONCRETO CLASE G (BASES)</v>
          </cell>
          <cell r="C84" t="str">
            <v>M3</v>
          </cell>
          <cell r="D84">
            <v>190278</v>
          </cell>
          <cell r="E84">
            <v>213015</v>
          </cell>
          <cell r="F84">
            <v>176875</v>
          </cell>
          <cell r="G84">
            <v>218366</v>
          </cell>
          <cell r="H84">
            <v>180440</v>
          </cell>
          <cell r="I84">
            <v>188474</v>
          </cell>
          <cell r="J84">
            <v>175647</v>
          </cell>
          <cell r="K84">
            <v>130090</v>
          </cell>
        </row>
        <row r="85">
          <cell r="A85">
            <v>630.13</v>
          </cell>
          <cell r="B85" t="str">
            <v>CONCRETO CLASE G (ELEVACIONES)</v>
          </cell>
          <cell r="C85" t="str">
            <v>M3</v>
          </cell>
          <cell r="D85">
            <v>203415</v>
          </cell>
          <cell r="E85">
            <v>232154</v>
          </cell>
          <cell r="F85">
            <v>188702</v>
          </cell>
          <cell r="G85">
            <v>234666</v>
          </cell>
          <cell r="H85">
            <v>191391</v>
          </cell>
          <cell r="I85">
            <v>202790</v>
          </cell>
          <cell r="J85">
            <v>186902</v>
          </cell>
          <cell r="K85">
            <v>137452</v>
          </cell>
        </row>
        <row r="86">
          <cell r="A86">
            <v>632</v>
          </cell>
          <cell r="B86" t="str">
            <v>BARANDA EN CONCRETO</v>
          </cell>
          <cell r="C86" t="str">
            <v>ML</v>
          </cell>
          <cell r="D86">
            <v>149763</v>
          </cell>
        </row>
        <row r="87">
          <cell r="A87">
            <v>640.1</v>
          </cell>
          <cell r="B87" t="str">
            <v>ACERO DE REFUERZO GRADO 37</v>
          </cell>
          <cell r="C87" t="str">
            <v>KG</v>
          </cell>
          <cell r="D87">
            <v>2449</v>
          </cell>
          <cell r="E87">
            <v>1517</v>
          </cell>
          <cell r="F87">
            <v>1798</v>
          </cell>
          <cell r="G87">
            <v>1859</v>
          </cell>
          <cell r="H87">
            <v>1717</v>
          </cell>
          <cell r="I87">
            <v>2006</v>
          </cell>
          <cell r="J87">
            <v>2261</v>
          </cell>
          <cell r="K87">
            <v>1461</v>
          </cell>
          <cell r="L87">
            <v>2503</v>
          </cell>
        </row>
        <row r="88">
          <cell r="A88">
            <v>640.29999999999995</v>
          </cell>
          <cell r="B88" t="str">
            <v>ACERO DE REFUERZO GRADO 60</v>
          </cell>
          <cell r="C88" t="str">
            <v>KG</v>
          </cell>
          <cell r="D88">
            <v>2586</v>
          </cell>
          <cell r="E88">
            <v>1517</v>
          </cell>
          <cell r="F88">
            <v>2207</v>
          </cell>
          <cell r="G88">
            <v>2187</v>
          </cell>
          <cell r="H88">
            <v>1957</v>
          </cell>
          <cell r="I88">
            <v>2142</v>
          </cell>
          <cell r="J88">
            <v>2534</v>
          </cell>
          <cell r="K88">
            <v>1461</v>
          </cell>
          <cell r="L88">
            <v>2374</v>
          </cell>
        </row>
        <row r="89">
          <cell r="A89">
            <v>646</v>
          </cell>
          <cell r="B89" t="str">
            <v>ANCLAJES O TIEBACKS</v>
          </cell>
          <cell r="C89" t="str">
            <v>ML</v>
          </cell>
          <cell r="D89">
            <v>170000</v>
          </cell>
          <cell r="E89">
            <v>170000</v>
          </cell>
          <cell r="F89">
            <v>170000</v>
          </cell>
          <cell r="G89">
            <v>170000</v>
          </cell>
          <cell r="H89">
            <v>170000</v>
          </cell>
          <cell r="I89">
            <v>170000</v>
          </cell>
          <cell r="J89">
            <v>170000</v>
          </cell>
          <cell r="K89">
            <v>170000</v>
          </cell>
        </row>
        <row r="90">
          <cell r="A90">
            <v>660.2</v>
          </cell>
          <cell r="B90" t="str">
            <v>TUBERIA DE CONCRETO SIMPLE DIAM = 600 mm</v>
          </cell>
          <cell r="C90" t="str">
            <v>M</v>
          </cell>
          <cell r="D90">
            <v>128505</v>
          </cell>
          <cell r="E90">
            <v>167497</v>
          </cell>
          <cell r="F90">
            <v>166161</v>
          </cell>
          <cell r="G90">
            <v>146770</v>
          </cell>
          <cell r="H90">
            <v>176424</v>
          </cell>
          <cell r="I90">
            <v>171799</v>
          </cell>
          <cell r="J90">
            <v>153108</v>
          </cell>
          <cell r="K90">
            <v>112584</v>
          </cell>
          <cell r="L90">
            <v>139951</v>
          </cell>
        </row>
        <row r="91">
          <cell r="A91">
            <v>661</v>
          </cell>
          <cell r="B91" t="str">
            <v>TUBERIA CONCRETO REFORZADO DIAM = 900 mm</v>
          </cell>
          <cell r="C91" t="str">
            <v>M</v>
          </cell>
          <cell r="D91">
            <v>146874</v>
          </cell>
          <cell r="E91">
            <v>172251</v>
          </cell>
          <cell r="F91">
            <v>173455</v>
          </cell>
          <cell r="G91">
            <v>204035</v>
          </cell>
          <cell r="H91">
            <v>190497</v>
          </cell>
          <cell r="I91">
            <v>219374</v>
          </cell>
          <cell r="J91">
            <v>233284</v>
          </cell>
          <cell r="K91">
            <v>150657</v>
          </cell>
          <cell r="L91">
            <v>226259</v>
          </cell>
        </row>
        <row r="92">
          <cell r="A92">
            <v>670.2</v>
          </cell>
          <cell r="B92" t="str">
            <v>DISIPADORES DE ENERGIA EN CONCRETO CICLP</v>
          </cell>
          <cell r="C92" t="str">
            <v>M3</v>
          </cell>
          <cell r="D92">
            <v>214496</v>
          </cell>
          <cell r="E92">
            <v>245929</v>
          </cell>
          <cell r="F92">
            <v>203457</v>
          </cell>
          <cell r="G92">
            <v>246769</v>
          </cell>
          <cell r="H92">
            <v>201408</v>
          </cell>
          <cell r="I92">
            <v>206788</v>
          </cell>
          <cell r="J92">
            <v>189996</v>
          </cell>
          <cell r="K92">
            <v>154080</v>
          </cell>
        </row>
        <row r="93">
          <cell r="A93">
            <v>671</v>
          </cell>
          <cell r="B93" t="str">
            <v>CUNETAS REVESTIDAS EN EN CONCRETO</v>
          </cell>
          <cell r="C93" t="str">
            <v>M3</v>
          </cell>
          <cell r="D93">
            <v>237792</v>
          </cell>
          <cell r="E93">
            <v>251430</v>
          </cell>
          <cell r="F93">
            <v>230109</v>
          </cell>
          <cell r="G93">
            <v>267914</v>
          </cell>
          <cell r="H93">
            <v>239418</v>
          </cell>
          <cell r="I93">
            <v>218622</v>
          </cell>
          <cell r="J93">
            <v>229263</v>
          </cell>
          <cell r="K93">
            <v>183771</v>
          </cell>
          <cell r="L93">
            <v>269566</v>
          </cell>
        </row>
        <row r="94">
          <cell r="A94">
            <v>671.1</v>
          </cell>
          <cell r="B94" t="str">
            <v>CUNETAS REVESTIDAS EN EN CONCRETO</v>
          </cell>
          <cell r="C94" t="str">
            <v>M3</v>
          </cell>
          <cell r="L94">
            <v>323972</v>
          </cell>
        </row>
        <row r="95">
          <cell r="A95">
            <v>672</v>
          </cell>
          <cell r="B95" t="str">
            <v>BORDILLOS (H=0.40 m)</v>
          </cell>
          <cell r="C95" t="str">
            <v>M</v>
          </cell>
          <cell r="D95">
            <v>19432</v>
          </cell>
          <cell r="E95">
            <v>20543</v>
          </cell>
          <cell r="F95">
            <v>17541</v>
          </cell>
          <cell r="G95">
            <v>21869</v>
          </cell>
          <cell r="H95">
            <v>18902</v>
          </cell>
          <cell r="I95">
            <v>18426</v>
          </cell>
          <cell r="J95">
            <v>17502</v>
          </cell>
          <cell r="K95">
            <v>13841</v>
          </cell>
        </row>
        <row r="96">
          <cell r="A96">
            <v>673</v>
          </cell>
          <cell r="B96" t="str">
            <v>MATERIAL FILTRANTE</v>
          </cell>
          <cell r="C96" t="str">
            <v>M3</v>
          </cell>
          <cell r="D96">
            <v>53643</v>
          </cell>
          <cell r="E96">
            <v>28752</v>
          </cell>
          <cell r="F96">
            <v>40920</v>
          </cell>
          <cell r="G96">
            <v>41435</v>
          </cell>
          <cell r="H96">
            <v>47076</v>
          </cell>
          <cell r="I96">
            <v>42042</v>
          </cell>
          <cell r="J96">
            <v>44295</v>
          </cell>
          <cell r="K96">
            <v>26138</v>
          </cell>
          <cell r="L96">
            <v>57915</v>
          </cell>
        </row>
        <row r="97">
          <cell r="A97">
            <v>673.1</v>
          </cell>
          <cell r="B97" t="str">
            <v>DREN HORIZONTAL DE 1 A 10 M</v>
          </cell>
          <cell r="C97" t="str">
            <v>ML</v>
          </cell>
          <cell r="D97">
            <v>10100</v>
          </cell>
          <cell r="E97">
            <v>10100</v>
          </cell>
          <cell r="F97">
            <v>10100</v>
          </cell>
          <cell r="G97">
            <v>10100</v>
          </cell>
          <cell r="H97">
            <v>10100</v>
          </cell>
          <cell r="I97">
            <v>10100</v>
          </cell>
          <cell r="J97">
            <v>10100</v>
          </cell>
          <cell r="K97">
            <v>10100</v>
          </cell>
          <cell r="L97">
            <v>23543</v>
          </cell>
        </row>
        <row r="98">
          <cell r="A98">
            <v>678.1</v>
          </cell>
          <cell r="B98" t="str">
            <v>SUMINISTRO Y COLOCACION DE DUCTOS DE PVC O SIMILAR</v>
          </cell>
          <cell r="C98" t="str">
            <v>ML</v>
          </cell>
          <cell r="D98">
            <v>10100</v>
          </cell>
          <cell r="E98">
            <v>10100</v>
          </cell>
          <cell r="F98">
            <v>10100</v>
          </cell>
          <cell r="G98">
            <v>10100</v>
          </cell>
          <cell r="H98">
            <v>10100</v>
          </cell>
          <cell r="I98">
            <v>10100</v>
          </cell>
          <cell r="J98">
            <v>10100</v>
          </cell>
          <cell r="K98">
            <v>10100</v>
          </cell>
          <cell r="L98">
            <v>23543</v>
          </cell>
        </row>
        <row r="99">
          <cell r="A99">
            <v>681.1</v>
          </cell>
          <cell r="B99" t="str">
            <v>GAVIONES</v>
          </cell>
          <cell r="C99" t="str">
            <v>M3</v>
          </cell>
          <cell r="D99">
            <v>64592</v>
          </cell>
          <cell r="E99">
            <v>62409</v>
          </cell>
          <cell r="F99">
            <v>58198</v>
          </cell>
          <cell r="G99">
            <v>67779</v>
          </cell>
          <cell r="H99">
            <v>59158</v>
          </cell>
          <cell r="I99">
            <v>59474</v>
          </cell>
          <cell r="J99">
            <v>61987</v>
          </cell>
          <cell r="K99">
            <v>56797</v>
          </cell>
          <cell r="L99">
            <v>71505</v>
          </cell>
        </row>
        <row r="100">
          <cell r="A100">
            <v>700.1</v>
          </cell>
          <cell r="B100" t="str">
            <v>LINEA DE DEMARCACION</v>
          </cell>
          <cell r="C100" t="str">
            <v>M</v>
          </cell>
          <cell r="D100">
            <v>620</v>
          </cell>
          <cell r="E100">
            <v>758</v>
          </cell>
          <cell r="F100">
            <v>572</v>
          </cell>
          <cell r="G100">
            <v>680</v>
          </cell>
          <cell r="H100">
            <v>688</v>
          </cell>
          <cell r="I100">
            <v>650</v>
          </cell>
          <cell r="J100">
            <v>706</v>
          </cell>
          <cell r="K100">
            <v>797</v>
          </cell>
        </row>
        <row r="101">
          <cell r="A101">
            <v>700.2</v>
          </cell>
          <cell r="B101" t="str">
            <v>MARCA VIAL</v>
          </cell>
          <cell r="C101" t="str">
            <v>M2</v>
          </cell>
          <cell r="D101">
            <v>10602</v>
          </cell>
          <cell r="E101">
            <v>13055</v>
          </cell>
          <cell r="F101">
            <v>10490</v>
          </cell>
          <cell r="G101">
            <v>12160</v>
          </cell>
          <cell r="H101">
            <v>10656</v>
          </cell>
          <cell r="I101">
            <v>9929</v>
          </cell>
          <cell r="J101">
            <v>11011</v>
          </cell>
          <cell r="K101">
            <v>11092</v>
          </cell>
        </row>
        <row r="102">
          <cell r="A102">
            <v>701</v>
          </cell>
          <cell r="B102" t="str">
            <v>TACHA REFLECTIVA</v>
          </cell>
          <cell r="C102" t="str">
            <v>U</v>
          </cell>
          <cell r="D102">
            <v>10871</v>
          </cell>
          <cell r="E102">
            <v>10214</v>
          </cell>
          <cell r="F102">
            <v>8815</v>
          </cell>
          <cell r="G102">
            <v>8763</v>
          </cell>
          <cell r="H102">
            <v>8087</v>
          </cell>
          <cell r="I102">
            <v>8758</v>
          </cell>
          <cell r="J102">
            <v>9450</v>
          </cell>
          <cell r="K102">
            <v>10274</v>
          </cell>
        </row>
        <row r="103">
          <cell r="A103">
            <v>710.1</v>
          </cell>
          <cell r="B103" t="str">
            <v>SEÑAL DE TRANSITO</v>
          </cell>
          <cell r="C103" t="str">
            <v>U</v>
          </cell>
          <cell r="D103">
            <v>136206</v>
          </cell>
          <cell r="E103">
            <v>108973</v>
          </cell>
          <cell r="F103">
            <v>82191</v>
          </cell>
          <cell r="G103">
            <v>110599</v>
          </cell>
          <cell r="H103">
            <v>115436</v>
          </cell>
          <cell r="I103">
            <v>135715</v>
          </cell>
          <cell r="J103">
            <v>116936</v>
          </cell>
          <cell r="K103">
            <v>121453</v>
          </cell>
        </row>
        <row r="104">
          <cell r="A104">
            <v>720</v>
          </cell>
          <cell r="B104" t="str">
            <v>POSTE DE KILOMETRAJE (MOJON)</v>
          </cell>
          <cell r="C104" t="str">
            <v>U</v>
          </cell>
          <cell r="D104">
            <v>67523</v>
          </cell>
          <cell r="E104">
            <v>71059</v>
          </cell>
          <cell r="F104">
            <v>53486</v>
          </cell>
          <cell r="G104">
            <v>50379</v>
          </cell>
          <cell r="H104">
            <v>55920</v>
          </cell>
          <cell r="I104">
            <v>56476</v>
          </cell>
          <cell r="J104">
            <v>55156</v>
          </cell>
          <cell r="K104">
            <v>53075</v>
          </cell>
        </row>
        <row r="105">
          <cell r="A105">
            <v>730.1</v>
          </cell>
          <cell r="B105" t="str">
            <v>DEFENSA METALICA - CORREA SIMPLE</v>
          </cell>
          <cell r="C105" t="str">
            <v>M</v>
          </cell>
          <cell r="D105">
            <v>115865</v>
          </cell>
          <cell r="E105">
            <v>89369</v>
          </cell>
          <cell r="F105">
            <v>74325</v>
          </cell>
          <cell r="G105">
            <v>86428</v>
          </cell>
          <cell r="H105">
            <v>104683</v>
          </cell>
          <cell r="I105">
            <v>101349</v>
          </cell>
          <cell r="J105">
            <v>81770</v>
          </cell>
          <cell r="K105">
            <v>102996</v>
          </cell>
        </row>
        <row r="106">
          <cell r="A106">
            <v>730.2</v>
          </cell>
          <cell r="B106" t="str">
            <v>SECCION FINAL - DEFENSA METALICA</v>
          </cell>
          <cell r="C106" t="str">
            <v>U</v>
          </cell>
          <cell r="D106">
            <v>54925</v>
          </cell>
          <cell r="E106">
            <v>37375</v>
          </cell>
          <cell r="F106">
            <v>47938</v>
          </cell>
          <cell r="G106">
            <v>35832</v>
          </cell>
          <cell r="H106">
            <v>36238</v>
          </cell>
          <cell r="I106">
            <v>37375</v>
          </cell>
          <cell r="J106">
            <v>36400</v>
          </cell>
          <cell r="K106">
            <v>30550</v>
          </cell>
        </row>
        <row r="107">
          <cell r="A107">
            <v>740</v>
          </cell>
          <cell r="B107" t="str">
            <v>CAPTAFAROS</v>
          </cell>
          <cell r="C107" t="str">
            <v>U</v>
          </cell>
          <cell r="D107">
            <v>9672</v>
          </cell>
          <cell r="E107">
            <v>9491</v>
          </cell>
          <cell r="F107">
            <v>6367</v>
          </cell>
          <cell r="G107">
            <v>9624</v>
          </cell>
          <cell r="H107">
            <v>6062</v>
          </cell>
          <cell r="I107">
            <v>7374</v>
          </cell>
          <cell r="J107">
            <v>8657</v>
          </cell>
          <cell r="K107">
            <v>7202</v>
          </cell>
        </row>
        <row r="108">
          <cell r="A108">
            <v>741</v>
          </cell>
          <cell r="B108" t="str">
            <v>PINTURA DE MUROS</v>
          </cell>
          <cell r="C108" t="str">
            <v>M2</v>
          </cell>
          <cell r="L108">
            <v>10877</v>
          </cell>
        </row>
        <row r="109">
          <cell r="A109">
            <v>810.1</v>
          </cell>
          <cell r="B109" t="str">
            <v>EMPRADIZACION CON BLOQUES DE CESPED</v>
          </cell>
          <cell r="C109" t="str">
            <v>M2</v>
          </cell>
          <cell r="D109">
            <v>4758</v>
          </cell>
          <cell r="E109">
            <v>6691</v>
          </cell>
          <cell r="F109">
            <v>5538</v>
          </cell>
          <cell r="G109">
            <v>6543</v>
          </cell>
          <cell r="H109">
            <v>6703</v>
          </cell>
          <cell r="I109">
            <v>7365</v>
          </cell>
          <cell r="J109">
            <v>6507</v>
          </cell>
          <cell r="K109">
            <v>5300</v>
          </cell>
          <cell r="L109">
            <v>3513</v>
          </cell>
        </row>
        <row r="110">
          <cell r="A110">
            <v>810.2</v>
          </cell>
          <cell r="B110" t="str">
            <v>EMPRADIZACION CON TIERRA ORG Y SEMILLAS</v>
          </cell>
          <cell r="C110" t="str">
            <v>M2</v>
          </cell>
          <cell r="D110">
            <v>6176</v>
          </cell>
          <cell r="E110">
            <v>6592</v>
          </cell>
          <cell r="F110">
            <v>6344</v>
          </cell>
          <cell r="G110">
            <v>6642</v>
          </cell>
          <cell r="H110">
            <v>6553</v>
          </cell>
          <cell r="I110">
            <v>4957</v>
          </cell>
          <cell r="J110">
            <v>7748</v>
          </cell>
          <cell r="K110">
            <v>11570</v>
          </cell>
          <cell r="L110">
            <v>6474</v>
          </cell>
        </row>
        <row r="111">
          <cell r="A111">
            <v>820.1</v>
          </cell>
          <cell r="B111" t="str">
            <v>GEOTEXTIL PARA FILTROS</v>
          </cell>
          <cell r="C111" t="str">
            <v>M2</v>
          </cell>
          <cell r="D111">
            <v>3799</v>
          </cell>
          <cell r="E111">
            <v>1863</v>
          </cell>
          <cell r="F111">
            <v>3578</v>
          </cell>
          <cell r="G111">
            <v>3097</v>
          </cell>
          <cell r="H111">
            <v>2656</v>
          </cell>
          <cell r="I111">
            <v>2596</v>
          </cell>
          <cell r="J111">
            <v>3578</v>
          </cell>
          <cell r="K111">
            <v>1963</v>
          </cell>
          <cell r="L111">
            <v>3613</v>
          </cell>
        </row>
        <row r="112">
          <cell r="A112">
            <v>900.1</v>
          </cell>
          <cell r="B112" t="str">
            <v>TRANS MAT - EXPLAN (100 - 1000M)</v>
          </cell>
          <cell r="C112" t="str">
            <v>M3xES</v>
          </cell>
          <cell r="D112">
            <v>650</v>
          </cell>
          <cell r="E112">
            <v>628</v>
          </cell>
          <cell r="F112">
            <v>520</v>
          </cell>
          <cell r="G112">
            <v>585</v>
          </cell>
          <cell r="H112">
            <v>650</v>
          </cell>
          <cell r="I112">
            <v>533</v>
          </cell>
          <cell r="J112">
            <v>572</v>
          </cell>
          <cell r="K112">
            <v>520</v>
          </cell>
        </row>
        <row r="113">
          <cell r="A113">
            <v>900.2</v>
          </cell>
          <cell r="B113" t="str">
            <v>TRANS MAT - EXPLAN (MAS DE - 1000M)</v>
          </cell>
          <cell r="C113" t="str">
            <v>M3xKM</v>
          </cell>
          <cell r="D113">
            <v>723</v>
          </cell>
          <cell r="E113">
            <v>698</v>
          </cell>
          <cell r="F113">
            <v>577</v>
          </cell>
          <cell r="G113">
            <v>650</v>
          </cell>
          <cell r="H113">
            <v>723</v>
          </cell>
          <cell r="I113">
            <v>593</v>
          </cell>
          <cell r="J113">
            <v>636</v>
          </cell>
          <cell r="K113">
            <v>577</v>
          </cell>
        </row>
        <row r="114">
          <cell r="A114">
            <v>900.3</v>
          </cell>
          <cell r="B114" t="str">
            <v>TRANS MATERIALES PROV. DE DERRUMBES</v>
          </cell>
          <cell r="C114" t="str">
            <v>M3xKM</v>
          </cell>
          <cell r="D114">
            <v>723</v>
          </cell>
          <cell r="E114">
            <v>698</v>
          </cell>
          <cell r="F114">
            <v>577</v>
          </cell>
          <cell r="G114">
            <v>650</v>
          </cell>
          <cell r="H114">
            <v>723</v>
          </cell>
          <cell r="I114">
            <v>593</v>
          </cell>
          <cell r="J114">
            <v>636</v>
          </cell>
          <cell r="K114">
            <v>577</v>
          </cell>
        </row>
        <row r="116">
          <cell r="A116">
            <v>2000</v>
          </cell>
          <cell r="B116" t="str">
            <v>LIMPIEZA CALZADA EXISTENTE</v>
          </cell>
          <cell r="C116" t="str">
            <v>HA</v>
          </cell>
          <cell r="D116">
            <v>32468</v>
          </cell>
          <cell r="E116">
            <v>37271</v>
          </cell>
          <cell r="F116">
            <v>34736</v>
          </cell>
          <cell r="G116">
            <v>36361</v>
          </cell>
          <cell r="H116">
            <v>35556</v>
          </cell>
          <cell r="I116">
            <v>28812</v>
          </cell>
          <cell r="J116">
            <v>31985</v>
          </cell>
          <cell r="K116">
            <v>35718</v>
          </cell>
        </row>
        <row r="117">
          <cell r="A117">
            <v>2021</v>
          </cell>
          <cell r="B117" t="str">
            <v>DEMOLICIONES CONCRETO CICLOPEO</v>
          </cell>
          <cell r="C117" t="str">
            <v>M3</v>
          </cell>
          <cell r="D117">
            <v>18834</v>
          </cell>
          <cell r="E117">
            <v>16485</v>
          </cell>
          <cell r="F117">
            <v>14931</v>
          </cell>
          <cell r="G117">
            <v>17791</v>
          </cell>
          <cell r="H117">
            <v>19404</v>
          </cell>
          <cell r="I117">
            <v>15544</v>
          </cell>
          <cell r="J117">
            <v>18268</v>
          </cell>
          <cell r="K117">
            <v>17859</v>
          </cell>
        </row>
        <row r="118">
          <cell r="A118">
            <v>2022</v>
          </cell>
          <cell r="B118" t="str">
            <v>DEMOLICIONES DE MAMPOSTERIA</v>
          </cell>
          <cell r="C118" t="str">
            <v>M3</v>
          </cell>
          <cell r="D118">
            <v>18287</v>
          </cell>
          <cell r="E118">
            <v>24322</v>
          </cell>
          <cell r="F118">
            <v>19777</v>
          </cell>
          <cell r="G118">
            <v>20319</v>
          </cell>
          <cell r="H118">
            <v>17644</v>
          </cell>
          <cell r="I118">
            <v>15690</v>
          </cell>
          <cell r="J118">
            <v>15707</v>
          </cell>
          <cell r="K118">
            <v>17203</v>
          </cell>
        </row>
        <row r="119">
          <cell r="A119">
            <v>2490</v>
          </cell>
          <cell r="B119" t="str">
            <v>EXT. COMP. CAPA ROD. - ASFALTO NATURAL</v>
          </cell>
          <cell r="C119" t="str">
            <v>M3</v>
          </cell>
          <cell r="D119">
            <v>128184</v>
          </cell>
          <cell r="F119">
            <v>112412</v>
          </cell>
          <cell r="I119">
            <v>186061</v>
          </cell>
          <cell r="J119">
            <v>97000</v>
          </cell>
        </row>
        <row r="120">
          <cell r="A120">
            <v>2600</v>
          </cell>
          <cell r="B120" t="str">
            <v>RIEGO DE SELLO - ASFALTO LIQUIDO</v>
          </cell>
          <cell r="C120" t="str">
            <v>M2</v>
          </cell>
          <cell r="D120">
            <v>954</v>
          </cell>
          <cell r="E120">
            <v>878</v>
          </cell>
          <cell r="F120">
            <v>675</v>
          </cell>
          <cell r="G120">
            <v>997</v>
          </cell>
          <cell r="H120">
            <v>758</v>
          </cell>
          <cell r="I120">
            <v>698</v>
          </cell>
          <cell r="J120">
            <v>883</v>
          </cell>
          <cell r="K120">
            <v>655</v>
          </cell>
        </row>
        <row r="121">
          <cell r="A121">
            <v>2610</v>
          </cell>
          <cell r="B121" t="str">
            <v>RIEGO SELLO - EMULSION</v>
          </cell>
          <cell r="C121" t="str">
            <v>M2</v>
          </cell>
          <cell r="D121">
            <v>1119</v>
          </cell>
          <cell r="E121">
            <v>1573</v>
          </cell>
          <cell r="F121">
            <v>1193</v>
          </cell>
          <cell r="G121">
            <v>1074</v>
          </cell>
          <cell r="H121">
            <v>907</v>
          </cell>
          <cell r="I121">
            <v>776</v>
          </cell>
          <cell r="J121">
            <v>844</v>
          </cell>
          <cell r="K121">
            <v>680</v>
          </cell>
        </row>
        <row r="122">
          <cell r="A122">
            <v>2630</v>
          </cell>
          <cell r="B122" t="str">
            <v>SELLO FISURAS &gt; 3MM - EMULSION Y ARENA</v>
          </cell>
          <cell r="C122" t="str">
            <v>M</v>
          </cell>
          <cell r="D122">
            <v>153</v>
          </cell>
          <cell r="E122">
            <v>120</v>
          </cell>
          <cell r="F122">
            <v>130</v>
          </cell>
          <cell r="G122">
            <v>126</v>
          </cell>
          <cell r="H122">
            <v>113</v>
          </cell>
          <cell r="I122">
            <v>104</v>
          </cell>
          <cell r="J122">
            <v>96</v>
          </cell>
          <cell r="K122">
            <v>81</v>
          </cell>
        </row>
        <row r="123">
          <cell r="A123">
            <v>2640</v>
          </cell>
          <cell r="B123" t="str">
            <v>SELLO FISURAS &gt;3MM - EMULSION ASFALTIC</v>
          </cell>
          <cell r="C123" t="str">
            <v>M</v>
          </cell>
          <cell r="D123">
            <v>117</v>
          </cell>
          <cell r="E123">
            <v>181</v>
          </cell>
          <cell r="F123">
            <v>140</v>
          </cell>
          <cell r="G123">
            <v>135</v>
          </cell>
          <cell r="H123">
            <v>111</v>
          </cell>
          <cell r="I123">
            <v>98</v>
          </cell>
          <cell r="J123">
            <v>99</v>
          </cell>
          <cell r="K123">
            <v>111</v>
          </cell>
        </row>
        <row r="124">
          <cell r="A124">
            <v>3111</v>
          </cell>
          <cell r="B124" t="str">
            <v>BACHEO - CARRETERAS EN AFIRMADO</v>
          </cell>
          <cell r="C124" t="str">
            <v>M3</v>
          </cell>
          <cell r="D124">
            <v>28373</v>
          </cell>
          <cell r="E124">
            <v>50981</v>
          </cell>
          <cell r="F124">
            <v>37460</v>
          </cell>
          <cell r="G124">
            <v>48347</v>
          </cell>
          <cell r="H124">
            <v>50801</v>
          </cell>
          <cell r="I124">
            <v>44896</v>
          </cell>
          <cell r="J124">
            <v>31470</v>
          </cell>
          <cell r="K124">
            <v>33248</v>
          </cell>
        </row>
        <row r="125">
          <cell r="A125">
            <v>3340</v>
          </cell>
          <cell r="B125" t="str">
            <v>SELLO FISURAS &lt; 3MM - EMULSION ASFALTIC</v>
          </cell>
          <cell r="C125" t="str">
            <v>M</v>
          </cell>
          <cell r="D125">
            <v>75</v>
          </cell>
          <cell r="E125">
            <v>94</v>
          </cell>
          <cell r="F125">
            <v>75</v>
          </cell>
          <cell r="G125">
            <v>78</v>
          </cell>
          <cell r="H125">
            <v>74</v>
          </cell>
          <cell r="I125">
            <v>60</v>
          </cell>
          <cell r="J125">
            <v>72</v>
          </cell>
          <cell r="K125">
            <v>72</v>
          </cell>
        </row>
        <row r="126">
          <cell r="A126">
            <v>4180</v>
          </cell>
          <cell r="B126" t="str">
            <v>CONFORMACION MANUAL CUNETAS</v>
          </cell>
          <cell r="C126" t="str">
            <v>M</v>
          </cell>
          <cell r="D126">
            <v>515</v>
          </cell>
          <cell r="E126">
            <v>763</v>
          </cell>
          <cell r="F126">
            <v>618</v>
          </cell>
          <cell r="G126">
            <v>618</v>
          </cell>
          <cell r="H126">
            <v>489</v>
          </cell>
          <cell r="I126">
            <v>450</v>
          </cell>
          <cell r="J126">
            <v>438</v>
          </cell>
          <cell r="K126">
            <v>515</v>
          </cell>
        </row>
        <row r="127">
          <cell r="A127">
            <v>4260</v>
          </cell>
          <cell r="B127" t="str">
            <v>LIMPIEZA CUNETA CON MOTONIVELADORA</v>
          </cell>
          <cell r="C127" t="str">
            <v>M</v>
          </cell>
          <cell r="D127">
            <v>98</v>
          </cell>
          <cell r="E127">
            <v>108</v>
          </cell>
          <cell r="F127">
            <v>103</v>
          </cell>
          <cell r="G127">
            <v>108</v>
          </cell>
          <cell r="H127">
            <v>108</v>
          </cell>
          <cell r="I127">
            <v>87</v>
          </cell>
          <cell r="J127">
            <v>98</v>
          </cell>
          <cell r="K127">
            <v>108</v>
          </cell>
        </row>
        <row r="128">
          <cell r="A128">
            <v>4300</v>
          </cell>
          <cell r="B128" t="str">
            <v>ZANJAS CORONACION EN CONCRETO</v>
          </cell>
          <cell r="C128" t="str">
            <v>M3</v>
          </cell>
          <cell r="D128">
            <v>209346</v>
          </cell>
          <cell r="E128">
            <v>212238</v>
          </cell>
          <cell r="F128">
            <v>201665</v>
          </cell>
          <cell r="G128">
            <v>232671</v>
          </cell>
          <cell r="H128">
            <v>213935</v>
          </cell>
          <cell r="I128">
            <v>187175</v>
          </cell>
          <cell r="J128">
            <v>196443</v>
          </cell>
          <cell r="K128">
            <v>169120</v>
          </cell>
        </row>
        <row r="129">
          <cell r="A129">
            <v>4310</v>
          </cell>
          <cell r="B129" t="str">
            <v>ZANJAS DE CORONACION EN MAMPOSTERIA</v>
          </cell>
          <cell r="C129" t="str">
            <v>M3</v>
          </cell>
          <cell r="D129">
            <v>123666</v>
          </cell>
          <cell r="E129">
            <v>121546</v>
          </cell>
          <cell r="F129">
            <v>130952</v>
          </cell>
          <cell r="G129">
            <v>145894</v>
          </cell>
          <cell r="H129">
            <v>125529</v>
          </cell>
          <cell r="I129">
            <v>111691</v>
          </cell>
          <cell r="J129">
            <v>117728</v>
          </cell>
          <cell r="K129">
            <v>102892</v>
          </cell>
        </row>
        <row r="130">
          <cell r="A130">
            <v>4360</v>
          </cell>
          <cell r="B130" t="str">
            <v>LIMPIEZA CANALES EN TIERRA</v>
          </cell>
          <cell r="C130" t="str">
            <v>M</v>
          </cell>
          <cell r="D130">
            <v>1030</v>
          </cell>
          <cell r="E130">
            <v>1528</v>
          </cell>
          <cell r="F130">
            <v>1235</v>
          </cell>
          <cell r="G130">
            <v>1235</v>
          </cell>
          <cell r="H130">
            <v>978</v>
          </cell>
          <cell r="I130">
            <v>900</v>
          </cell>
          <cell r="J130">
            <v>875</v>
          </cell>
          <cell r="K130">
            <v>1030</v>
          </cell>
        </row>
        <row r="131">
          <cell r="A131">
            <v>4560</v>
          </cell>
          <cell r="B131" t="str">
            <v>DRENES HORIZONTALES TUBERIA 2"</v>
          </cell>
          <cell r="C131" t="str">
            <v>M</v>
          </cell>
          <cell r="D131">
            <v>63144</v>
          </cell>
          <cell r="E131">
            <v>66400</v>
          </cell>
          <cell r="F131">
            <v>66426</v>
          </cell>
          <cell r="G131">
            <v>66979</v>
          </cell>
          <cell r="H131">
            <v>67144</v>
          </cell>
          <cell r="I131">
            <v>64475</v>
          </cell>
          <cell r="J131">
            <v>63826</v>
          </cell>
          <cell r="K131">
            <v>62975</v>
          </cell>
        </row>
        <row r="132">
          <cell r="A132">
            <v>4860</v>
          </cell>
          <cell r="B132" t="str">
            <v>SUPERESTRUCTURAS PONTONES</v>
          </cell>
          <cell r="C132" t="str">
            <v>M3</v>
          </cell>
          <cell r="D132">
            <v>538616</v>
          </cell>
          <cell r="E132">
            <v>608491</v>
          </cell>
          <cell r="F132">
            <v>527985</v>
          </cell>
          <cell r="G132">
            <v>779791</v>
          </cell>
          <cell r="H132">
            <v>503646</v>
          </cell>
          <cell r="I132">
            <v>685118</v>
          </cell>
          <cell r="J132">
            <v>511905</v>
          </cell>
          <cell r="K132">
            <v>335221</v>
          </cell>
        </row>
        <row r="133">
          <cell r="A133">
            <v>4880</v>
          </cell>
          <cell r="B133" t="str">
            <v>ALCANTARILLA DE CAJON</v>
          </cell>
          <cell r="C133" t="str">
            <v>M3</v>
          </cell>
          <cell r="D133">
            <v>318682</v>
          </cell>
          <cell r="E133">
            <v>364536</v>
          </cell>
          <cell r="F133">
            <v>292496</v>
          </cell>
          <cell r="G133">
            <v>378288</v>
          </cell>
          <cell r="H133">
            <v>310804</v>
          </cell>
          <cell r="I133">
            <v>314379</v>
          </cell>
          <cell r="J133">
            <v>298178</v>
          </cell>
          <cell r="K133">
            <v>227071</v>
          </cell>
        </row>
        <row r="134">
          <cell r="A134">
            <v>4960</v>
          </cell>
          <cell r="B134" t="str">
            <v>LIMPIEZA OBRAS AREA &lt; = 0.62 M2</v>
          </cell>
          <cell r="C134" t="str">
            <v>M</v>
          </cell>
          <cell r="D134">
            <v>3432</v>
          </cell>
          <cell r="E134">
            <v>5090</v>
          </cell>
          <cell r="F134">
            <v>4118</v>
          </cell>
          <cell r="G134">
            <v>4118</v>
          </cell>
          <cell r="H134">
            <v>3260</v>
          </cell>
          <cell r="I134">
            <v>2999</v>
          </cell>
          <cell r="J134">
            <v>2917</v>
          </cell>
          <cell r="K134">
            <v>3432</v>
          </cell>
        </row>
        <row r="135">
          <cell r="A135">
            <v>4970</v>
          </cell>
          <cell r="B135" t="str">
            <v>LIMPIEZA OBRAS AREA &gt; 0.60 M2</v>
          </cell>
          <cell r="C135" t="str">
            <v>M3</v>
          </cell>
          <cell r="D135">
            <v>5148</v>
          </cell>
          <cell r="E135">
            <v>7635</v>
          </cell>
          <cell r="F135">
            <v>6178</v>
          </cell>
          <cell r="G135">
            <v>6178</v>
          </cell>
          <cell r="H135">
            <v>4891</v>
          </cell>
          <cell r="I135">
            <v>4499</v>
          </cell>
          <cell r="J135">
            <v>4376</v>
          </cell>
          <cell r="K135">
            <v>5148</v>
          </cell>
        </row>
        <row r="136">
          <cell r="A136">
            <v>6006</v>
          </cell>
          <cell r="B136" t="str">
            <v>EXCAVACION MECANICA DESCOLES</v>
          </cell>
          <cell r="C136" t="str">
            <v>M3</v>
          </cell>
          <cell r="D136">
            <v>2470</v>
          </cell>
          <cell r="E136">
            <v>2275</v>
          </cell>
          <cell r="F136">
            <v>2275</v>
          </cell>
          <cell r="G136">
            <v>2275</v>
          </cell>
          <cell r="H136">
            <v>2275</v>
          </cell>
          <cell r="I136">
            <v>2275</v>
          </cell>
          <cell r="J136">
            <v>2275</v>
          </cell>
          <cell r="K136">
            <v>2925</v>
          </cell>
        </row>
        <row r="137">
          <cell r="A137">
            <v>7108</v>
          </cell>
          <cell r="B137" t="str">
            <v>SEÑALIZACION TEMPORAL</v>
          </cell>
          <cell r="C137" t="str">
            <v>SEÑAL</v>
          </cell>
          <cell r="D137">
            <v>108388</v>
          </cell>
          <cell r="E137">
            <v>98043</v>
          </cell>
          <cell r="F137">
            <v>82193</v>
          </cell>
          <cell r="G137">
            <v>141912</v>
          </cell>
          <cell r="H137">
            <v>102627</v>
          </cell>
          <cell r="I137">
            <v>105278</v>
          </cell>
          <cell r="J137">
            <v>148143</v>
          </cell>
          <cell r="K137">
            <v>128213</v>
          </cell>
        </row>
        <row r="138">
          <cell r="A138">
            <v>7150</v>
          </cell>
          <cell r="B138" t="str">
            <v>CORTE TALUDES PARA AMPLIACION</v>
          </cell>
          <cell r="C138" t="str">
            <v>M3</v>
          </cell>
          <cell r="D138">
            <v>1268</v>
          </cell>
          <cell r="E138">
            <v>1754</v>
          </cell>
          <cell r="F138">
            <v>1677</v>
          </cell>
          <cell r="G138">
            <v>1547</v>
          </cell>
          <cell r="H138">
            <v>1522</v>
          </cell>
          <cell r="I138">
            <v>1451</v>
          </cell>
          <cell r="J138">
            <v>1643</v>
          </cell>
          <cell r="K138">
            <v>1658</v>
          </cell>
        </row>
        <row r="139">
          <cell r="A139">
            <v>7210</v>
          </cell>
          <cell r="B139" t="str">
            <v>RELLENO DE SOCAVACIONES EN TERRAPLENES</v>
          </cell>
          <cell r="C139" t="str">
            <v>M3</v>
          </cell>
          <cell r="D139">
            <v>20549</v>
          </cell>
          <cell r="E139">
            <v>18870</v>
          </cell>
          <cell r="F139">
            <v>20498</v>
          </cell>
          <cell r="G139">
            <v>22751</v>
          </cell>
          <cell r="H139">
            <v>25871</v>
          </cell>
          <cell r="I139">
            <v>32163</v>
          </cell>
          <cell r="J139">
            <v>18474</v>
          </cell>
          <cell r="K139">
            <v>20549</v>
          </cell>
        </row>
        <row r="140">
          <cell r="A140">
            <v>7304</v>
          </cell>
          <cell r="B140" t="str">
            <v>DEFENSA METALICA - CORREA DOBLE</v>
          </cell>
          <cell r="C140" t="str">
            <v>M</v>
          </cell>
          <cell r="D140">
            <v>203941</v>
          </cell>
          <cell r="E140">
            <v>153282</v>
          </cell>
          <cell r="F140">
            <v>120842</v>
          </cell>
          <cell r="G140">
            <v>149409</v>
          </cell>
          <cell r="H140">
            <v>186820</v>
          </cell>
          <cell r="I140">
            <v>179382</v>
          </cell>
          <cell r="J140">
            <v>144516</v>
          </cell>
          <cell r="K140">
            <v>184660</v>
          </cell>
        </row>
        <row r="141">
          <cell r="A141">
            <v>7360</v>
          </cell>
          <cell r="B141" t="str">
            <v>ROCERIA Y DESMONTE MANUAL</v>
          </cell>
          <cell r="C141" t="str">
            <v>Ha</v>
          </cell>
          <cell r="D141">
            <v>233188</v>
          </cell>
          <cell r="E141">
            <v>305418</v>
          </cell>
          <cell r="F141">
            <v>260553</v>
          </cell>
          <cell r="G141">
            <v>260325</v>
          </cell>
          <cell r="H141">
            <v>229151</v>
          </cell>
          <cell r="I141">
            <v>203055</v>
          </cell>
          <cell r="J141">
            <v>225388</v>
          </cell>
          <cell r="K141">
            <v>213460</v>
          </cell>
        </row>
        <row r="142">
          <cell r="A142">
            <v>7370</v>
          </cell>
          <cell r="B142" t="str">
            <v>ROCERIA Y DESMONTE MECANICO</v>
          </cell>
          <cell r="C142" t="str">
            <v>Ha</v>
          </cell>
          <cell r="D142">
            <v>175500</v>
          </cell>
          <cell r="E142">
            <v>170658</v>
          </cell>
          <cell r="F142">
            <v>148850</v>
          </cell>
          <cell r="G142">
            <v>173225</v>
          </cell>
          <cell r="H142">
            <v>174038</v>
          </cell>
          <cell r="I142">
            <v>139315</v>
          </cell>
          <cell r="J142">
            <v>151613</v>
          </cell>
          <cell r="K142">
            <v>143000</v>
          </cell>
        </row>
        <row r="143">
          <cell r="A143">
            <v>7390</v>
          </cell>
          <cell r="B143" t="str">
            <v>PODA,CORTE,RETIRO DE ARBOLES</v>
          </cell>
          <cell r="C143" t="str">
            <v>U</v>
          </cell>
          <cell r="D143">
            <v>17537</v>
          </cell>
          <cell r="E143">
            <v>17615</v>
          </cell>
          <cell r="F143">
            <v>14544</v>
          </cell>
          <cell r="G143">
            <v>16169</v>
          </cell>
          <cell r="H143">
            <v>17473</v>
          </cell>
          <cell r="I143">
            <v>14450</v>
          </cell>
          <cell r="J143">
            <v>15395</v>
          </cell>
          <cell r="K143">
            <v>14287</v>
          </cell>
        </row>
        <row r="144">
          <cell r="A144">
            <v>7700</v>
          </cell>
          <cell r="B144" t="str">
            <v>INDICADORES ALINEAMINETO</v>
          </cell>
          <cell r="C144" t="str">
            <v>U</v>
          </cell>
          <cell r="D144">
            <v>85053</v>
          </cell>
          <cell r="E144">
            <v>110063</v>
          </cell>
          <cell r="F144">
            <v>91256</v>
          </cell>
          <cell r="G144">
            <v>105563</v>
          </cell>
          <cell r="H144">
            <v>119113</v>
          </cell>
          <cell r="I144">
            <v>125761</v>
          </cell>
          <cell r="J144">
            <v>118613</v>
          </cell>
          <cell r="K144">
            <v>117410</v>
          </cell>
        </row>
        <row r="145">
          <cell r="A145">
            <v>7750</v>
          </cell>
          <cell r="B145" t="str">
            <v>PINTURA - RENOVACION INDICACIONES MOJON</v>
          </cell>
          <cell r="C145" t="str">
            <v>U</v>
          </cell>
          <cell r="D145">
            <v>7076</v>
          </cell>
          <cell r="E145">
            <v>9991</v>
          </cell>
          <cell r="F145">
            <v>6159</v>
          </cell>
          <cell r="G145">
            <v>8518</v>
          </cell>
          <cell r="H145">
            <v>8524</v>
          </cell>
          <cell r="I145">
            <v>9902</v>
          </cell>
          <cell r="J145">
            <v>9442</v>
          </cell>
          <cell r="K145">
            <v>7398</v>
          </cell>
        </row>
        <row r="146">
          <cell r="A146">
            <v>7780</v>
          </cell>
          <cell r="B146" t="str">
            <v>LIMPIEZA DE SEÑALES Y MOJONES</v>
          </cell>
          <cell r="C146" t="str">
            <v>U</v>
          </cell>
          <cell r="D146">
            <v>4585</v>
          </cell>
          <cell r="E146">
            <v>6665</v>
          </cell>
          <cell r="F146">
            <v>4583</v>
          </cell>
          <cell r="G146">
            <v>5170</v>
          </cell>
          <cell r="H146">
            <v>4913</v>
          </cell>
          <cell r="I146">
            <v>5273</v>
          </cell>
          <cell r="J146">
            <v>3825</v>
          </cell>
          <cell r="K146">
            <v>4623</v>
          </cell>
        </row>
        <row r="147">
          <cell r="A147">
            <v>7860</v>
          </cell>
          <cell r="B147" t="str">
            <v>LIMPIEZA DEFENSA METALICA</v>
          </cell>
          <cell r="C147" t="str">
            <v>M</v>
          </cell>
          <cell r="D147">
            <v>2188</v>
          </cell>
          <cell r="E147">
            <v>1875</v>
          </cell>
          <cell r="F147">
            <v>1411</v>
          </cell>
          <cell r="G147">
            <v>2669</v>
          </cell>
          <cell r="H147">
            <v>1538</v>
          </cell>
          <cell r="I147">
            <v>1663</v>
          </cell>
          <cell r="J147">
            <v>1183</v>
          </cell>
          <cell r="K147">
            <v>1752</v>
          </cell>
        </row>
        <row r="148">
          <cell r="A148">
            <v>7900</v>
          </cell>
          <cell r="B148" t="str">
            <v>RETIRO CERCAS - ZONAS LATERALES</v>
          </cell>
          <cell r="C148" t="str">
            <v>M</v>
          </cell>
          <cell r="D148">
            <v>772</v>
          </cell>
          <cell r="E148">
            <v>1145</v>
          </cell>
          <cell r="F148">
            <v>927</v>
          </cell>
          <cell r="G148">
            <v>927</v>
          </cell>
          <cell r="H148">
            <v>733</v>
          </cell>
          <cell r="I148">
            <v>675</v>
          </cell>
          <cell r="J148">
            <v>657</v>
          </cell>
          <cell r="K148">
            <v>772</v>
          </cell>
        </row>
        <row r="149">
          <cell r="A149">
            <v>8150</v>
          </cell>
          <cell r="B149" t="str">
            <v>ARBORIZACION</v>
          </cell>
          <cell r="C149" t="str">
            <v>U</v>
          </cell>
          <cell r="D149">
            <v>10644</v>
          </cell>
          <cell r="E149">
            <v>12715</v>
          </cell>
          <cell r="F149">
            <v>12246</v>
          </cell>
          <cell r="G149">
            <v>11864</v>
          </cell>
          <cell r="H149">
            <v>10158</v>
          </cell>
          <cell r="I149">
            <v>8702</v>
          </cell>
          <cell r="J149">
            <v>10568</v>
          </cell>
          <cell r="K149">
            <v>8288</v>
          </cell>
        </row>
        <row r="150">
          <cell r="A150">
            <v>9400</v>
          </cell>
          <cell r="B150" t="str">
            <v>INSPECCION VISUAL CARRETERAS</v>
          </cell>
          <cell r="C150" t="str">
            <v>KM</v>
          </cell>
          <cell r="D150">
            <v>33735</v>
          </cell>
          <cell r="E150">
            <v>29205</v>
          </cell>
          <cell r="F150">
            <v>20865</v>
          </cell>
          <cell r="G150">
            <v>24861</v>
          </cell>
          <cell r="H150">
            <v>21970</v>
          </cell>
          <cell r="I150">
            <v>24912</v>
          </cell>
          <cell r="J150">
            <v>32825</v>
          </cell>
          <cell r="K150">
            <v>19825</v>
          </cell>
        </row>
      </sheetData>
      <sheetData sheetId="4"/>
      <sheetData sheetId="5"/>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AIU"/>
      <sheetName val="F.E PROYECTADO"/>
      <sheetName val="RECURSOS "/>
      <sheetName val="PRESUPUESTO TOTAL"/>
      <sheetName val="ELECTRICA LEJANIAS"/>
      <sheetName val="CALCULO MO"/>
      <sheetName val=" ADMINISTRA"/>
      <sheetName val="CIVIL_LEJANIAS"/>
      <sheetName val="1.1"/>
      <sheetName val="1.2"/>
      <sheetName val="2.1"/>
      <sheetName val="3.1"/>
      <sheetName val="4.1"/>
      <sheetName val="5.1"/>
      <sheetName val="5.2"/>
      <sheetName val="6.1"/>
      <sheetName val="6.2"/>
      <sheetName val="6.3"/>
      <sheetName val="6.4"/>
      <sheetName val="6.5"/>
      <sheetName val="7.1"/>
      <sheetName val="8.1"/>
      <sheetName val="1.1.1"/>
      <sheetName val="1.1.2"/>
      <sheetName val="1.1.3"/>
      <sheetName val="1.1.4"/>
      <sheetName val="1.1.5"/>
      <sheetName val="1.1.6"/>
      <sheetName val="1.5.1"/>
      <sheetName val="1.7.2"/>
    </sheetNames>
    <sheetDataSet>
      <sheetData sheetId="0"/>
      <sheetData sheetId="1"/>
      <sheetData sheetId="2">
        <row r="3">
          <cell r="A3" t="str">
            <v>BULDÓZER.</v>
          </cell>
        </row>
        <row r="4">
          <cell r="A4" t="str">
            <v xml:space="preserve">ANDAMIOS </v>
          </cell>
        </row>
        <row r="5">
          <cell r="A5" t="str">
            <v>CAMIONETA</v>
          </cell>
        </row>
        <row r="6">
          <cell r="A6" t="str">
            <v>CAMABAJA</v>
          </cell>
        </row>
        <row r="7">
          <cell r="A7" t="str">
            <v>CARGADOR SOBRE LLANTAS</v>
          </cell>
        </row>
        <row r="8">
          <cell r="A8" t="str">
            <v>CARROTANQUE IRRIGADOR DE AGUA</v>
          </cell>
        </row>
        <row r="9">
          <cell r="A9" t="str">
            <v>CARROTANQUE IRRIGADOR DE ASFALTO</v>
          </cell>
        </row>
        <row r="10">
          <cell r="A10" t="str">
            <v xml:space="preserve">COMPACTADOR NEUMÁTICO </v>
          </cell>
        </row>
        <row r="11">
          <cell r="A11" t="str">
            <v>COMPRESOR</v>
          </cell>
        </row>
        <row r="12">
          <cell r="A12" t="str">
            <v>CORTADORA DE LADRILLO</v>
          </cell>
        </row>
        <row r="13">
          <cell r="A13" t="str">
            <v>CORTADORA DE PISO</v>
          </cell>
        </row>
        <row r="14">
          <cell r="A14" t="str">
            <v>DRY DRILLING</v>
          </cell>
        </row>
        <row r="15">
          <cell r="A15" t="str">
            <v>EQUIPO DE OXICORTE</v>
          </cell>
        </row>
        <row r="16">
          <cell r="A16" t="str">
            <v>EQUIPO SOLDADURA</v>
          </cell>
        </row>
        <row r="17">
          <cell r="A17" t="str">
            <v>ESTACIÓN TOTAL</v>
          </cell>
        </row>
        <row r="18">
          <cell r="A18" t="str">
            <v>EXCAVADORA</v>
          </cell>
        </row>
        <row r="19">
          <cell r="A19" t="str">
            <v>EXCAVADORA CON MARTILLO</v>
          </cell>
        </row>
        <row r="20">
          <cell r="A20" t="str">
            <v>FRESADORA</v>
          </cell>
        </row>
        <row r="21">
          <cell r="A21" t="str">
            <v>HERRAMIENTA MENOR</v>
          </cell>
        </row>
        <row r="22">
          <cell r="A22" t="str">
            <v>MAQUINA DELINEADORA</v>
          </cell>
        </row>
        <row r="23">
          <cell r="A23" t="str">
            <v>MAQUINA SACA NUCLEOS</v>
          </cell>
        </row>
        <row r="24">
          <cell r="A24" t="str">
            <v>MEZCLADORA DE 1.5 SAC</v>
          </cell>
        </row>
        <row r="25">
          <cell r="A25" t="str">
            <v>MOTOSIERRA</v>
          </cell>
        </row>
        <row r="26">
          <cell r="A26" t="str">
            <v xml:space="preserve">MOTOSOLDADOR DIESEL </v>
          </cell>
        </row>
        <row r="27">
          <cell r="A27" t="str">
            <v>MOTOBOMBA</v>
          </cell>
        </row>
        <row r="28">
          <cell r="A28" t="str">
            <v>MOTONIVELADORA</v>
          </cell>
        </row>
        <row r="29">
          <cell r="A29" t="str">
            <v>NIVEL DE PRECISION</v>
          </cell>
        </row>
        <row r="30">
          <cell r="A30" t="str">
            <v>PARALES TELESCOPICO 2-4</v>
          </cell>
        </row>
        <row r="31">
          <cell r="A31" t="str">
            <v>PLANTA DE ASFALTO</v>
          </cell>
        </row>
        <row r="32">
          <cell r="A32" t="str">
            <v>PLANTA ELECTRICA</v>
          </cell>
        </row>
        <row r="33">
          <cell r="A33" t="str">
            <v>PLANTA MOVIL AUTOCARGABLE</v>
          </cell>
        </row>
        <row r="34">
          <cell r="A34" t="str">
            <v>PLANTA TRITURACIÓN</v>
          </cell>
        </row>
        <row r="35">
          <cell r="A35" t="str">
            <v>PULIDORA</v>
          </cell>
        </row>
        <row r="36">
          <cell r="A36" t="str">
            <v>RECICLADORA DE PAVIMENTO</v>
          </cell>
        </row>
        <row r="37">
          <cell r="A37" t="str">
            <v>REGLA VIBRATORIA</v>
          </cell>
        </row>
        <row r="38">
          <cell r="A38" t="str">
            <v>RETROEXCAVADORA SOBRE LLANTAS</v>
          </cell>
        </row>
        <row r="39">
          <cell r="A39" t="str">
            <v>TERMINADORA DE ASFALTO</v>
          </cell>
        </row>
        <row r="40">
          <cell r="A40" t="str">
            <v>VIBRADOR PARA CONCRETO</v>
          </cell>
        </row>
        <row r="41">
          <cell r="A41" t="str">
            <v>VIBROAPISONADORES</v>
          </cell>
        </row>
        <row r="42">
          <cell r="A42" t="str">
            <v>VIBROCOMPACTADOR AUTOPROPULSADO</v>
          </cell>
        </row>
        <row r="43">
          <cell r="A43" t="str">
            <v>VIBROCOMPACTADOR -BENITIN</v>
          </cell>
        </row>
        <row r="44">
          <cell r="A44" t="str">
            <v>VIBROCOMPACTADOR DE RODILLO LISO</v>
          </cell>
        </row>
        <row r="45">
          <cell r="A45" t="str">
            <v>VOLQUETA 14 M3</v>
          </cell>
        </row>
        <row r="46">
          <cell r="A46" t="str">
            <v>VOLQUETA 7M3</v>
          </cell>
        </row>
        <row r="47">
          <cell r="A47" t="str">
            <v>VOLQUETA 5M3</v>
          </cell>
        </row>
        <row r="48">
          <cell r="A48" t="str">
            <v>ZARANDA</v>
          </cell>
        </row>
        <row r="53">
          <cell r="A53" t="str">
            <v>ABONO ORGANICO</v>
          </cell>
        </row>
        <row r="54">
          <cell r="A54" t="str">
            <v>ABONO QUIMICO</v>
          </cell>
        </row>
        <row r="55">
          <cell r="A55" t="str">
            <v>ACCESORIO BARANDA ALUMINIO</v>
          </cell>
        </row>
        <row r="56">
          <cell r="A56" t="str">
            <v>ACCESORIOS CUBIERTA</v>
          </cell>
        </row>
        <row r="57">
          <cell r="A57" t="str">
            <v>ACCESORIO CIELO RASO DRYWALL</v>
          </cell>
        </row>
        <row r="58">
          <cell r="A58" t="str">
            <v>ACCESORIOS CANALETA</v>
          </cell>
        </row>
        <row r="59">
          <cell r="A59" t="str">
            <v xml:space="preserve">ACCESORIO ESTRUCTURA </v>
          </cell>
        </row>
        <row r="60">
          <cell r="A60" t="str">
            <v>ACCESORIO MUBLE MARMOL</v>
          </cell>
        </row>
        <row r="61">
          <cell r="A61" t="str">
            <v>ACCESORIO PVC</v>
          </cell>
        </row>
        <row r="62">
          <cell r="A62" t="str">
            <v>ACCESORIO SUPERBOARD</v>
          </cell>
        </row>
        <row r="63">
          <cell r="A63" t="str">
            <v>ACCESORIOS DUCTO PVC DB 4"</v>
          </cell>
        </row>
        <row r="64">
          <cell r="A64" t="str">
            <v xml:space="preserve">ACCESORIO LAMPARA SOBRECOLGADOR </v>
          </cell>
        </row>
        <row r="65">
          <cell r="A65" t="str">
            <v>ACCESORIOS TANQUE</v>
          </cell>
        </row>
        <row r="66">
          <cell r="A66" t="str">
            <v xml:space="preserve">ACCESORIOS TUBERIA PVC </v>
          </cell>
        </row>
        <row r="67">
          <cell r="A67" t="str">
            <v>ACCESORIOS TUBERI CONDUIT 1/2"</v>
          </cell>
        </row>
        <row r="68">
          <cell r="A68" t="str">
            <v>ACCESORIOS TUBERIA EMT</v>
          </cell>
        </row>
        <row r="69">
          <cell r="A69" t="str">
            <v>ACCESORIOS FIJACIÓN EMT</v>
          </cell>
        </row>
        <row r="70">
          <cell r="A70" t="str">
            <v>ACCESORIOS FIJACIÓN GALVANIDADA</v>
          </cell>
        </row>
        <row r="71">
          <cell r="A71" t="str">
            <v>ACCESORIOS TABLERO</v>
          </cell>
        </row>
        <row r="72">
          <cell r="A72" t="str">
            <v>ACEITE TERMICO PUESTO EN OBRA</v>
          </cell>
        </row>
        <row r="73">
          <cell r="A73" t="str">
            <v>ACERO DE REFUERZO 60.000 PSI</v>
          </cell>
        </row>
        <row r="74">
          <cell r="A74" t="str">
            <v>ACIDO MURIATICO</v>
          </cell>
        </row>
        <row r="75">
          <cell r="A75" t="str">
            <v>ACOMETIDA 1x8+8 AWG 600 V XLPE</v>
          </cell>
        </row>
        <row r="76">
          <cell r="A76" t="str">
            <v>ACOPLE PLÁTICO GRIFLEX</v>
          </cell>
        </row>
        <row r="77">
          <cell r="A77" t="str">
            <v>ACPM</v>
          </cell>
        </row>
        <row r="78">
          <cell r="A78" t="str">
            <v>ADAPTADOR  BAJANTE ALL 4X4 RAINGO</v>
          </cell>
        </row>
        <row r="79">
          <cell r="A79" t="str">
            <v>ADAPTADOR HEMBRA PVCP 1/2"</v>
          </cell>
        </row>
        <row r="80">
          <cell r="A80" t="str">
            <v>ADAPTADOR MACHO PVCP 1/2"</v>
          </cell>
        </row>
        <row r="81">
          <cell r="A81" t="str">
            <v>ADAPTADOR TERMINAL CONDUIT 1/2"</v>
          </cell>
        </row>
        <row r="82">
          <cell r="A82" t="str">
            <v>ADAPTADOR TERMINAL CONDUIT 3/4"</v>
          </cell>
        </row>
        <row r="83">
          <cell r="A83" t="str">
            <v xml:space="preserve">ADOQUIN </v>
          </cell>
        </row>
        <row r="84">
          <cell r="A84" t="str">
            <v>AGREGADO PROCESADO</v>
          </cell>
        </row>
        <row r="85">
          <cell r="A85" t="str">
            <v>AGUA</v>
          </cell>
        </row>
        <row r="86">
          <cell r="A86" t="str">
            <v>ALAMBRE COBRE DESNUDO No.12</v>
          </cell>
        </row>
        <row r="87">
          <cell r="A87" t="str">
            <v>ALAMBRE DE PUAS CALIBRE 12.5 ASW</v>
          </cell>
        </row>
        <row r="88">
          <cell r="A88" t="str">
            <v>ALAMBRE NEGRO</v>
          </cell>
        </row>
        <row r="89">
          <cell r="A89" t="str">
            <v>ALAMBRON DE ALUMINIO 8mm</v>
          </cell>
        </row>
        <row r="90">
          <cell r="A90" t="str">
            <v>AMORTIGUADORES</v>
          </cell>
        </row>
        <row r="91">
          <cell r="A91" t="str">
            <v>ANDAMINOS</v>
          </cell>
        </row>
        <row r="92">
          <cell r="A92" t="str">
            <v>ANFO FEXAR</v>
          </cell>
        </row>
        <row r="93">
          <cell r="A93" t="str">
            <v>ANGULO 1/8"X1"</v>
          </cell>
        </row>
        <row r="94">
          <cell r="A94" t="str">
            <v>ANTICORROSIVO</v>
          </cell>
        </row>
        <row r="95">
          <cell r="A95" t="str">
            <v>ANTISOL</v>
          </cell>
        </row>
        <row r="96">
          <cell r="A96" t="str">
            <v>ARENA DE PEÑA</v>
          </cell>
        </row>
        <row r="97">
          <cell r="A97" t="str">
            <v>ARENA</v>
          </cell>
        </row>
        <row r="98">
          <cell r="A98" t="str">
            <v>ARENA PARA FILTRO</v>
          </cell>
        </row>
        <row r="99">
          <cell r="A99" t="str">
            <v>ASFALTO PUESTO EN OBRA</v>
          </cell>
        </row>
        <row r="100">
          <cell r="A100" t="str">
            <v>AVISO LUMINOSO BANCO AGRARIO</v>
          </cell>
        </row>
        <row r="101">
          <cell r="A101" t="str">
            <v>AZULEJO ECOCERAMICA</v>
          </cell>
        </row>
        <row r="102">
          <cell r="A102" t="str">
            <v>BAJANTE RAINGO X3M</v>
          </cell>
        </row>
        <row r="103">
          <cell r="A103" t="str">
            <v>BALDOSA BAÑO</v>
          </cell>
        </row>
        <row r="104">
          <cell r="A104" t="str">
            <v>BALDOSA YELLOWSTONE</v>
          </cell>
        </row>
        <row r="105">
          <cell r="A105" t="str">
            <v>BANDA SOPERTE PARA TUBO  4" PVC</v>
          </cell>
        </row>
        <row r="106">
          <cell r="A106" t="str">
            <v>BANDA SOPORTE PARA TUBO  1/2" PVC</v>
          </cell>
        </row>
        <row r="107">
          <cell r="A107" t="str">
            <v>BANDA SOPORTE PARA TUBO  2" PVC</v>
          </cell>
        </row>
        <row r="108">
          <cell r="A108" t="str">
            <v>BARANDA METALICA</v>
          </cell>
        </row>
        <row r="109">
          <cell r="A109" t="str">
            <v>BARANDA ALUMINIO ANODIZADO DE 15 MICRAS COLOR NATURAL</v>
          </cell>
        </row>
        <row r="110">
          <cell r="A110" t="str">
            <v>BASE GRANULAR</v>
          </cell>
        </row>
        <row r="111">
          <cell r="A111" t="str">
            <v>BLOQUE DE GRAMA</v>
          </cell>
        </row>
        <row r="112">
          <cell r="A112" t="str">
            <v>BLOQUE No.05 -0.12</v>
          </cell>
        </row>
        <row r="113">
          <cell r="A113" t="str">
            <v>BOMBILLO AHORRADOR 20W</v>
          </cell>
        </row>
        <row r="114">
          <cell r="A114" t="str">
            <v>BOMBILLO AHORRADOR 50W</v>
          </cell>
        </row>
        <row r="115">
          <cell r="A115" t="str">
            <v>BOQUILLA GALVANIZADA 1"</v>
          </cell>
        </row>
        <row r="116">
          <cell r="A116" t="str">
            <v>BREAKER 15-40 AMP</v>
          </cell>
        </row>
        <row r="117">
          <cell r="A117" t="str">
            <v>BREAKER BIPOLAR 2X20</v>
          </cell>
        </row>
        <row r="118">
          <cell r="A118" t="str">
            <v>BREAKER INDUSTRIAL 3X60</v>
          </cell>
        </row>
        <row r="119">
          <cell r="A119" t="str">
            <v>BREAKER MONOPOLAR 1X15</v>
          </cell>
        </row>
        <row r="120">
          <cell r="A120" t="str">
            <v>BREAKER MONOPOLAR 1X20</v>
          </cell>
        </row>
        <row r="121">
          <cell r="A121" t="str">
            <v>BREAKER TRIPOLAR 3X50</v>
          </cell>
        </row>
        <row r="122">
          <cell r="A122" t="str">
            <v>BRIDA SANITARIA 4"</v>
          </cell>
        </row>
        <row r="123">
          <cell r="A123" t="str">
            <v>CABALLETE  RURALIT No.4 FIBROCEMENTO</v>
          </cell>
        </row>
        <row r="124">
          <cell r="A124" t="str">
            <v xml:space="preserve">CABALLETE TERMOACUSTIC </v>
          </cell>
        </row>
        <row r="125">
          <cell r="A125" t="str">
            <v>CABLE 1" Y ACCESORIOS</v>
          </cell>
        </row>
        <row r="126">
          <cell r="A126" t="str">
            <v>CABLE COBRE DESNUDO 2/0</v>
          </cell>
        </row>
        <row r="127">
          <cell r="A127" t="str">
            <v xml:space="preserve">CABLE CONCENTRICO </v>
          </cell>
        </row>
        <row r="128">
          <cell r="A128" t="str">
            <v xml:space="preserve">CABLE DE COBRE AISLADO No. 10  THHN/THW 600 V </v>
          </cell>
        </row>
        <row r="129">
          <cell r="A129" t="str">
            <v xml:space="preserve">CABLE DE COBRE AISLADO No. 12  THHN/THW 600 V </v>
          </cell>
        </row>
        <row r="130">
          <cell r="A130" t="str">
            <v xml:space="preserve">CABLE DE COBRE AISLADO No. 6  THHN/THW 600 V </v>
          </cell>
        </row>
        <row r="131">
          <cell r="A131" t="str">
            <v xml:space="preserve">CABLE DE COBRE AISLADO No. 4  THHN/THW 600 V </v>
          </cell>
        </row>
        <row r="132">
          <cell r="A132" t="str">
            <v xml:space="preserve">CABLE DE COBRE AISLADO No. 8  THHN/THW 600 V </v>
          </cell>
        </row>
        <row r="133">
          <cell r="A133" t="str">
            <v>CABLE ENCAUCHETADO 3X12</v>
          </cell>
        </row>
        <row r="134">
          <cell r="A134" t="str">
            <v>CAJA GALVANIZADA PARA TOMAS</v>
          </cell>
        </row>
        <row r="135">
          <cell r="A135" t="str">
            <v>CAJA OCTOGONAL METALICA RETIE</v>
          </cell>
        </row>
        <row r="136">
          <cell r="A136" t="str">
            <v>CAJA DE PASO RETIE</v>
          </cell>
        </row>
        <row r="137">
          <cell r="A137" t="str">
            <v>CAJA DE PASO RETIE 40X40</v>
          </cell>
        </row>
        <row r="138">
          <cell r="A138" t="str">
            <v>CANECA DE BASURA</v>
          </cell>
        </row>
        <row r="139">
          <cell r="A139" t="str">
            <v>CANALETA PLASTICA BLANCA LISA  DE 32X12 MM</v>
          </cell>
        </row>
        <row r="140">
          <cell r="A140" t="str">
            <v xml:space="preserve">CANALETA METALICA  12X5 CON DIVISOR </v>
          </cell>
        </row>
        <row r="141">
          <cell r="A141" t="str">
            <v>CAPACETE  LISO ALUMINIO TUBERIA EMT 1"</v>
          </cell>
        </row>
        <row r="142">
          <cell r="A142" t="str">
            <v>CAPTAFAROS</v>
          </cell>
        </row>
        <row r="143">
          <cell r="A143" t="str">
            <v>CARTELERA BANCO AGRARIO</v>
          </cell>
        </row>
        <row r="144">
          <cell r="A144" t="str">
            <v>CEMENTO BLANCO</v>
          </cell>
        </row>
        <row r="145">
          <cell r="A145" t="str">
            <v>CEMENTO GRIS</v>
          </cell>
        </row>
        <row r="146">
          <cell r="A146" t="str">
            <v>CENEFA ESPEJO</v>
          </cell>
        </row>
        <row r="147">
          <cell r="A147" t="str">
            <v xml:space="preserve">CERAMICA ENCHAPE </v>
          </cell>
        </row>
        <row r="148">
          <cell r="A148" t="str">
            <v>CERAMICA ENCHAPE EURO</v>
          </cell>
        </row>
        <row r="149">
          <cell r="A149" t="str">
            <v xml:space="preserve">CERCHA METALICA PERFILERIA PHR C 100X50X15 (1.2mm) </v>
          </cell>
        </row>
        <row r="150">
          <cell r="A150" t="str">
            <v>CARRADURA P. PRINCIPAL Speedy M25 Fuerza Roja</v>
          </cell>
        </row>
        <row r="151">
          <cell r="A151" t="str">
            <v>CERTIFICADOR RETIE</v>
          </cell>
        </row>
        <row r="152">
          <cell r="A152" t="str">
            <v>CERTIFICADOR RETILAP</v>
          </cell>
        </row>
        <row r="153">
          <cell r="A153" t="str">
            <v>CESPEDON</v>
          </cell>
        </row>
        <row r="154">
          <cell r="A154" t="str">
            <v>CHAPA</v>
          </cell>
        </row>
        <row r="155">
          <cell r="A155" t="str">
            <v>CINTA DE ENMASCARAR 40 M</v>
          </cell>
        </row>
        <row r="156">
          <cell r="A156" t="str">
            <v>CINTA MALLA</v>
          </cell>
        </row>
        <row r="157">
          <cell r="A157" t="str">
            <v>CINTA PAPEL</v>
          </cell>
        </row>
        <row r="158">
          <cell r="A158" t="str">
            <v>CINTA TEFLON</v>
          </cell>
        </row>
        <row r="159">
          <cell r="A159" t="str">
            <v>CODO 90° PRESION PVC 1/2"</v>
          </cell>
        </row>
        <row r="160">
          <cell r="A160" t="str">
            <v>CODO 90° PVCS CxC 2"</v>
          </cell>
        </row>
        <row r="161">
          <cell r="A161" t="str">
            <v>CODO 90° PVCS CxC 3"</v>
          </cell>
        </row>
        <row r="162">
          <cell r="A162" t="str">
            <v>CODO 90° PVCS CxC 4"</v>
          </cell>
        </row>
        <row r="163">
          <cell r="A163" t="str">
            <v>CODO 90° PVCS CxE 2"</v>
          </cell>
        </row>
        <row r="164">
          <cell r="A164" t="str">
            <v>CODO BAJANTE 90° RAINGO</v>
          </cell>
        </row>
        <row r="165">
          <cell r="A165" t="str">
            <v>CODO CALLE GALVANIZADO 1/2"</v>
          </cell>
        </row>
        <row r="166">
          <cell r="A166" t="str">
            <v>CONDULETA</v>
          </cell>
        </row>
        <row r="167">
          <cell r="A167" t="str">
            <v>COMBUSTOLIO PUESTO EN OBRA</v>
          </cell>
        </row>
        <row r="168">
          <cell r="A168" t="str">
            <v>CONCRETO 1500 PSI</v>
          </cell>
        </row>
        <row r="169">
          <cell r="A169" t="str">
            <v>CONCRETO 2000 PSI</v>
          </cell>
        </row>
        <row r="170">
          <cell r="A170" t="str">
            <v>CONCRETO 2500 PSI</v>
          </cell>
        </row>
        <row r="171">
          <cell r="A171" t="str">
            <v>CONCRETO 3000 PSI</v>
          </cell>
        </row>
        <row r="172">
          <cell r="A172" t="str">
            <v>CONCRETO 4000 PSI</v>
          </cell>
        </row>
        <row r="173">
          <cell r="A173" t="str">
            <v>CONECTOR VARILLA PUESTA A TIERRA 5/8</v>
          </cell>
        </row>
        <row r="174">
          <cell r="A174" t="str">
            <v>CONECTOR TUBULAR 2/0</v>
          </cell>
        </row>
        <row r="175">
          <cell r="A175" t="str">
            <v>CONECTOR TGC 5/8</v>
          </cell>
        </row>
        <row r="176">
          <cell r="A176" t="str">
            <v>CONECTORES EN VARILLA DE 1/2"</v>
          </cell>
        </row>
        <row r="177">
          <cell r="A177" t="str">
            <v>CORDON DETONANTE</v>
          </cell>
        </row>
        <row r="178">
          <cell r="A178" t="str">
            <v>CORPALOSA CALIBRE DE 1 1/2" CAL 22</v>
          </cell>
        </row>
        <row r="179">
          <cell r="A179" t="str">
            <v>CORREA METALICA PERFILERIA PHR C 160X60X20 (1.2mm)</v>
          </cell>
        </row>
        <row r="180">
          <cell r="A180" t="str">
            <v>COSTAL</v>
          </cell>
        </row>
        <row r="181">
          <cell r="A181" t="str">
            <v>CURVA EMT 1/2"</v>
          </cell>
        </row>
        <row r="182">
          <cell r="A182" t="str">
            <v>CURVA EMT 3/4"</v>
          </cell>
        </row>
        <row r="183">
          <cell r="A183" t="str">
            <v>CURVA EMT 1"</v>
          </cell>
        </row>
        <row r="184">
          <cell r="A184" t="str">
            <v>CURVA COUNDUIT 3/4"</v>
          </cell>
        </row>
        <row r="185">
          <cell r="A185" t="str">
            <v>CURVA COUNDUIT 1"</v>
          </cell>
        </row>
        <row r="186">
          <cell r="A186" t="str">
            <v>CURVA GALVANIZADA 1/2"</v>
          </cell>
        </row>
        <row r="187">
          <cell r="A187" t="str">
            <v>CURVA PVC CONDUIT 1/2"</v>
          </cell>
        </row>
        <row r="188">
          <cell r="A188" t="str">
            <v>DETONADOR ELÉCTRICO</v>
          </cell>
        </row>
        <row r="189">
          <cell r="A189" t="str">
            <v>DISCO DE DIAMANTE</v>
          </cell>
        </row>
        <row r="190">
          <cell r="A190" t="str">
            <v>DISPENSADOR JABON</v>
          </cell>
        </row>
        <row r="191">
          <cell r="A191" t="str">
            <v>DISPENSADOR PAPEL HIGIENICO</v>
          </cell>
        </row>
        <row r="192">
          <cell r="A192" t="str">
            <v>DISPENSADOR TOALLA</v>
          </cell>
        </row>
        <row r="193">
          <cell r="A193" t="str">
            <v>DOCUMENTO (INFORME, PLANOS)</v>
          </cell>
        </row>
        <row r="194">
          <cell r="A194" t="str">
            <v>DUCHA CON GRIFERIA</v>
          </cell>
        </row>
        <row r="195">
          <cell r="A195" t="str">
            <v>DUCTO PVC TIPO PESADO DB 4"</v>
          </cell>
        </row>
        <row r="196">
          <cell r="A196" t="str">
            <v>EMULSIÓN ASFALTICA CRL-1</v>
          </cell>
        </row>
        <row r="197">
          <cell r="A197" t="str">
            <v>EMULSIÓN ASFALTICA CRR-1</v>
          </cell>
        </row>
        <row r="198">
          <cell r="A198" t="str">
            <v>ENSAYO DE LABORATORIO DE LA MDC</v>
          </cell>
        </row>
        <row r="199">
          <cell r="A199" t="str">
            <v>ENSAYO DE LABORATORIO DEL CONCRETO</v>
          </cell>
        </row>
        <row r="200">
          <cell r="A200" t="str">
            <v>ENTIBADO</v>
          </cell>
        </row>
        <row r="201">
          <cell r="A201" t="str">
            <v>ESPEJO CRISTAL 4 mm</v>
          </cell>
        </row>
        <row r="202">
          <cell r="A202" t="str">
            <v>ESTACA DE FIJACIÓN</v>
          </cell>
        </row>
        <row r="203">
          <cell r="A203" t="str">
            <v>ESTACAS</v>
          </cell>
        </row>
        <row r="204">
          <cell r="A204" t="str">
            <v>ESTRUCTURA MADERA</v>
          </cell>
        </row>
        <row r="205">
          <cell r="A205" t="str">
            <v>ESTRUCTURA METALICA SUPERBOARD</v>
          </cell>
        </row>
        <row r="206">
          <cell r="A206" t="str">
            <v>ESTUCO PLASTICO</v>
          </cell>
        </row>
        <row r="207">
          <cell r="A207" t="str">
            <v>EXTRACTOR DE AIRE</v>
          </cell>
        </row>
        <row r="208">
          <cell r="A208" t="str">
            <v>FIBRA DE POLIPROPILENO 2M</v>
          </cell>
        </row>
        <row r="209">
          <cell r="A209" t="str">
            <v>FIJAMIX CERAMICA</v>
          </cell>
        </row>
        <row r="210">
          <cell r="A210" t="str">
            <v>FORMALETA PARA CONCRETO</v>
          </cell>
        </row>
        <row r="211">
          <cell r="A211" t="str">
            <v>FORMALETA PARA GAVIÓN</v>
          </cell>
        </row>
        <row r="212">
          <cell r="A212" t="str">
            <v>GANCHO DUCHA</v>
          </cell>
        </row>
        <row r="213">
          <cell r="A213" t="str">
            <v xml:space="preserve">GANCHO TEJA </v>
          </cell>
        </row>
        <row r="214">
          <cell r="A214" t="str">
            <v>GATA HIDRAULICO PUERTA</v>
          </cell>
        </row>
        <row r="215">
          <cell r="A215" t="str">
            <v>GEODREN  4"</v>
          </cell>
        </row>
        <row r="216">
          <cell r="A216" t="str">
            <v xml:space="preserve">GEODREN PLANAR </v>
          </cell>
        </row>
        <row r="217">
          <cell r="A217" t="str">
            <v>GEOMEMBRANA 40</v>
          </cell>
        </row>
        <row r="218">
          <cell r="A218" t="str">
            <v>GEOMEMBRANA 60</v>
          </cell>
        </row>
        <row r="219">
          <cell r="A219" t="str">
            <v>GEOTEXTIL NT 1600</v>
          </cell>
        </row>
        <row r="220">
          <cell r="A220" t="str">
            <v>GEOTEXTIL NT 2000</v>
          </cell>
        </row>
        <row r="221">
          <cell r="A221" t="str">
            <v>GEOTEXTIL PARA FILTROS</v>
          </cell>
        </row>
        <row r="222">
          <cell r="A222" t="str">
            <v>GEOTEXTIL TEJIDO 1400</v>
          </cell>
        </row>
        <row r="223">
          <cell r="A223" t="str">
            <v>GEOTEXTIL TEJIDO BX90</v>
          </cell>
        </row>
        <row r="224">
          <cell r="A224" t="str">
            <v>GRANIPLAS</v>
          </cell>
        </row>
        <row r="225">
          <cell r="A225" t="str">
            <v>GRANITO No.2 BLANCO</v>
          </cell>
        </row>
        <row r="226">
          <cell r="A226" t="str">
            <v>GRANITO No.2 NEGRO</v>
          </cell>
        </row>
        <row r="227">
          <cell r="A227" t="str">
            <v>GRANITO MARMOL</v>
          </cell>
        </row>
        <row r="228">
          <cell r="A228" t="str">
            <v>GRAPAS D=1/4"</v>
          </cell>
        </row>
        <row r="229">
          <cell r="A229" t="str">
            <v>GRAPA TENSORA</v>
          </cell>
        </row>
        <row r="230">
          <cell r="A230" t="str">
            <v xml:space="preserve">GRAVILLA  </v>
          </cell>
        </row>
        <row r="231">
          <cell r="A231" t="str">
            <v>GRAVILLA No.02</v>
          </cell>
        </row>
        <row r="232">
          <cell r="A232" t="str">
            <v>GRAVILLA  PARA FILTRO</v>
          </cell>
        </row>
        <row r="233">
          <cell r="A233" t="str">
            <v>GRIFERIA LAVAMANOS PUSH</v>
          </cell>
        </row>
        <row r="234">
          <cell r="A234" t="str">
            <v>GRIFERIA ORINAL PUSH</v>
          </cell>
        </row>
        <row r="235">
          <cell r="A235" t="str">
            <v>GUARDAESCOBA</v>
          </cell>
        </row>
        <row r="236">
          <cell r="A236" t="str">
            <v>HERBÁCEAS Y ARBUSTIVAS POR BIOMANTO</v>
          </cell>
        </row>
        <row r="237">
          <cell r="A237" t="str">
            <v>HERBÁCEAS Y ARBUSTIVAS POR ESTOLÓN</v>
          </cell>
        </row>
        <row r="238">
          <cell r="A238" t="str">
            <v>HERBÁCEAS Y ARBUSTIVAS POR VOLEO</v>
          </cell>
        </row>
        <row r="239">
          <cell r="A239" t="str">
            <v>HIDROSOLTA</v>
          </cell>
        </row>
        <row r="240">
          <cell r="A240" t="str">
            <v>ICOPOR</v>
          </cell>
        </row>
        <row r="241">
          <cell r="A241" t="str">
            <v>INFORME</v>
          </cell>
        </row>
        <row r="242">
          <cell r="A242" t="str">
            <v>INSTALACION VIDRIO TEMPLADO</v>
          </cell>
        </row>
        <row r="243">
          <cell r="A243" t="str">
            <v>INTERRUPTOR CONMUTABLE SENCILLO</v>
          </cell>
        </row>
        <row r="244">
          <cell r="A244" t="str">
            <v>INTERRUPTOR CONMUTABLE DOBLE</v>
          </cell>
        </row>
        <row r="245">
          <cell r="A245" t="str">
            <v>INTERRUPTOR CONMUTABLE TRIPLE</v>
          </cell>
        </row>
        <row r="246">
          <cell r="A246" t="str">
            <v>INTERRUPTOR DOBLE</v>
          </cell>
        </row>
        <row r="247">
          <cell r="A247" t="str">
            <v>INTERRUPTOR SENCILLO</v>
          </cell>
        </row>
        <row r="248">
          <cell r="A248" t="str">
            <v>INTERRUPTOR TRIPLE</v>
          </cell>
        </row>
        <row r="249">
          <cell r="A249" t="str">
            <v>JABONERA</v>
          </cell>
        </row>
        <row r="250">
          <cell r="A250" t="str">
            <v>JARDIN</v>
          </cell>
        </row>
        <row r="251">
          <cell r="A251" t="str">
            <v>JUEGO DE INCRUSTACIONES DE BAÑO</v>
          </cell>
        </row>
        <row r="252">
          <cell r="A252" t="str">
            <v>KID INSTALACIÓN LAVAMOS</v>
          </cell>
        </row>
        <row r="253">
          <cell r="A253" t="str">
            <v>KID INSTALACIÓN TANQUE 100 LTS</v>
          </cell>
        </row>
        <row r="254">
          <cell r="A254" t="str">
            <v>LABORATORIO</v>
          </cell>
        </row>
        <row r="255">
          <cell r="A255" t="str">
            <v xml:space="preserve">LADRILLO A LA VISTA </v>
          </cell>
        </row>
        <row r="256">
          <cell r="A256" t="str">
            <v>LADRILLO FAROL No.4</v>
          </cell>
        </row>
        <row r="257">
          <cell r="A257" t="str">
            <v>LADRILLO TOLETE</v>
          </cell>
        </row>
        <row r="258">
          <cell r="A258" t="str">
            <v>LADRILLO PRECOCIDO</v>
          </cell>
        </row>
        <row r="259">
          <cell r="A259" t="str">
            <v>LADRILLA SEMIPRENSADO</v>
          </cell>
        </row>
        <row r="260">
          <cell r="A260" t="str">
            <v>LADRILLO PRENSADO LIVIANO</v>
          </cell>
        </row>
        <row r="261">
          <cell r="A261" t="str">
            <v>LADRILLO RUSTICO</v>
          </cell>
        </row>
        <row r="262">
          <cell r="A262" t="str">
            <v>LADRILLO SANTAFE MACIZO</v>
          </cell>
        </row>
        <row r="263">
          <cell r="A263" t="str">
            <v>LAMINA ALVEOLAR 8mm</v>
          </cell>
        </row>
        <row r="264">
          <cell r="A264" t="str">
            <v>LAMINA COLD ROLL CAL. 18</v>
          </cell>
        </row>
        <row r="265">
          <cell r="A265" t="str">
            <v>LAMINA DE ACERO INOXIDABLE AISI SAE 304. CALIBRE 20</v>
          </cell>
        </row>
        <row r="266">
          <cell r="A266" t="str">
            <v>LAMINA DRYWALL</v>
          </cell>
        </row>
        <row r="267">
          <cell r="A267" t="str">
            <v>LAMINA GALV. CAL.20</v>
          </cell>
        </row>
        <row r="268">
          <cell r="A268" t="str">
            <v>LAMINA SUPERBOARD</v>
          </cell>
        </row>
        <row r="269">
          <cell r="A269" t="str">
            <v>LAMINA SUPERBOARD 2 CM</v>
          </cell>
        </row>
        <row r="270">
          <cell r="A270" t="str">
            <v>LAMPARA (60X60) 48w</v>
          </cell>
        </row>
        <row r="271">
          <cell r="A271" t="str">
            <v>LAMPARA FLUORESCENTE 2x32 w</v>
          </cell>
        </row>
        <row r="272">
          <cell r="A272" t="str">
            <v>LÁMPARA LED DE 30X120cm</v>
          </cell>
        </row>
        <row r="273">
          <cell r="A273" t="str">
            <v>LAMPARA OJO BUEY INCLUYE KIT</v>
          </cell>
        </row>
        <row r="274">
          <cell r="A274" t="str">
            <v>LAMPARA TIPO TORTUGA</v>
          </cell>
        </row>
        <row r="275">
          <cell r="A275" t="str">
            <v>LAMPARA T5 DE 54W</v>
          </cell>
        </row>
        <row r="276">
          <cell r="A276" t="str">
            <v xml:space="preserve">LAVAMANOS </v>
          </cell>
        </row>
        <row r="277">
          <cell r="A277" t="str">
            <v>LAVAPLATOS EN ACERO INOXIDABLE</v>
          </cell>
        </row>
        <row r="278">
          <cell r="A278" t="str">
            <v>LIJA</v>
          </cell>
        </row>
        <row r="279">
          <cell r="A279" t="str">
            <v>LIMPIADOR PARA PVC Y CPVC 1/4 GALON</v>
          </cell>
        </row>
        <row r="280">
          <cell r="A280" t="str">
            <v>LLAVE TERMINAL 1/2"</v>
          </cell>
        </row>
        <row r="281">
          <cell r="A281" t="str">
            <v>LLENANTE MINERAL</v>
          </cell>
        </row>
        <row r="282">
          <cell r="A282" t="str">
            <v>LONA VERDE</v>
          </cell>
        </row>
        <row r="283">
          <cell r="A283" t="str">
            <v>LUBRICANTE DE SILICONA 28 GR</v>
          </cell>
        </row>
        <row r="284">
          <cell r="A284" t="str">
            <v>LUMINARIA TIPO CAMPANA EN POLICAR 12"</v>
          </cell>
        </row>
        <row r="285">
          <cell r="A285" t="str">
            <v>LUMINARIAS SLIM TIPO 4X17W (60X60CM)</v>
          </cell>
        </row>
        <row r="286">
          <cell r="A286" t="str">
            <v>MACILLA ACRILICA</v>
          </cell>
        </row>
        <row r="287">
          <cell r="A287" t="str">
            <v>MADERA DIAMETRO 4"</v>
          </cell>
        </row>
        <row r="288">
          <cell r="A288" t="str">
            <v>MADERA REPISA ORDINARIO</v>
          </cell>
        </row>
        <row r="289">
          <cell r="A289" t="str">
            <v>MALLA ELECTROSOLDADA 15X15 4mm</v>
          </cell>
        </row>
        <row r="290">
          <cell r="A290" t="str">
            <v>MALLA ELECTROSOLDADA KG</v>
          </cell>
        </row>
        <row r="291">
          <cell r="A291" t="str">
            <v>MALLA GALLINERO</v>
          </cell>
        </row>
        <row r="292">
          <cell r="A292" t="str">
            <v>MALLA PARA GAVION</v>
          </cell>
        </row>
        <row r="293">
          <cell r="A293" t="str">
            <v>MAMPOSTERIA EN BLOQUE H5 (incluye pañete)</v>
          </cell>
        </row>
        <row r="294">
          <cell r="A294" t="str">
            <v>MANTO ASFALTICO 3mm</v>
          </cell>
        </row>
        <row r="295">
          <cell r="A295" t="str">
            <v>MARCO PUERTA CALIBRE 18</v>
          </cell>
        </row>
        <row r="296">
          <cell r="A296" t="str">
            <v>MARCO ESPEJO</v>
          </cell>
        </row>
        <row r="297">
          <cell r="A297" t="str">
            <v>MARCO METALICO 1.4 X 2 m</v>
          </cell>
        </row>
        <row r="298">
          <cell r="A298" t="str">
            <v xml:space="preserve">MARMOL </v>
          </cell>
        </row>
        <row r="299">
          <cell r="A299" t="str">
            <v>MATERIALES DE ASEO</v>
          </cell>
        </row>
        <row r="300">
          <cell r="A300" t="str">
            <v>MATERIAL DE COBERTURA</v>
          </cell>
        </row>
        <row r="301">
          <cell r="A301" t="str">
            <v>MATERIAL DE MEJORAMIENTO</v>
          </cell>
        </row>
        <row r="302">
          <cell r="A302" t="str">
            <v>MATERIAL DE RELLENO (CRUDO DE RÍO)</v>
          </cell>
        </row>
        <row r="303">
          <cell r="A303" t="str">
            <v>MATERIAL FILTRANTE</v>
          </cell>
        </row>
        <row r="304">
          <cell r="A304" t="str">
            <v>MATERIAL GRANULAR</v>
          </cell>
        </row>
        <row r="305">
          <cell r="A305" t="str">
            <v>MATERIAL PARA RELLENO ESTRUCTURAL</v>
          </cell>
        </row>
        <row r="306">
          <cell r="A306" t="str">
            <v>MESON EN CONCRETO PULIDO DE 0.6M</v>
          </cell>
        </row>
        <row r="307">
          <cell r="A307" t="str">
            <v>METALDECK 2" 940x5600mm Cal.20</v>
          </cell>
        </row>
        <row r="308">
          <cell r="A308" t="str">
            <v>MEZCLA ABIERTA EN CALIENTE</v>
          </cell>
        </row>
        <row r="309">
          <cell r="A309" t="str">
            <v>MEZCLA ABONO TIERRA</v>
          </cell>
        </row>
        <row r="310">
          <cell r="A310" t="str">
            <v>MEZCLA DENSA EN CALIENTE MDC-1</v>
          </cell>
        </row>
        <row r="311">
          <cell r="A311" t="str">
            <v>MEZCLA DENSA EN CALIENTE MDC-2</v>
          </cell>
        </row>
        <row r="312">
          <cell r="A312" t="str">
            <v>MICROESFERAS</v>
          </cell>
        </row>
        <row r="313">
          <cell r="A313" t="str">
            <v>MORTERO 1:4</v>
          </cell>
        </row>
        <row r="314">
          <cell r="A314" t="str">
            <v>MORTERO 1:5</v>
          </cell>
        </row>
        <row r="315">
          <cell r="A315" t="str">
            <v>MUEBLE LAVAMANOS</v>
          </cell>
        </row>
        <row r="316">
          <cell r="A316" t="str">
            <v>NIPLE GALVANIZADO 1/2" X8</v>
          </cell>
        </row>
        <row r="317">
          <cell r="A317" t="str">
            <v>ORINAL CORONA</v>
          </cell>
        </row>
        <row r="318">
          <cell r="A318" t="str">
            <v>PARARRAYOS TIPO FRANKLIN 3 PUNTAS</v>
          </cell>
        </row>
        <row r="319">
          <cell r="A319" t="str">
            <v>PARAL EN TUBO  1"</v>
          </cell>
        </row>
        <row r="320">
          <cell r="A320" t="str">
            <v>PEFIL HEA 200</v>
          </cell>
        </row>
        <row r="321">
          <cell r="A321" t="str">
            <v>PEGACOR</v>
          </cell>
        </row>
        <row r="322">
          <cell r="A322" t="str">
            <v>PERFIL ALUMINIO</v>
          </cell>
        </row>
        <row r="323">
          <cell r="A323" t="str">
            <v>PERFIL DRYWALL</v>
          </cell>
        </row>
        <row r="324">
          <cell r="A324" t="str">
            <v>PERFIL P 8-14</v>
          </cell>
        </row>
        <row r="325">
          <cell r="A325" t="str">
            <v>PERFIL SUPERBOARD</v>
          </cell>
        </row>
        <row r="326">
          <cell r="A326" t="str">
            <v>PIEDRA PARA GAVIÓN</v>
          </cell>
        </row>
        <row r="327">
          <cell r="A327" t="str">
            <v>PIEDRA MEDIA ZONJA</v>
          </cell>
        </row>
        <row r="328">
          <cell r="A328" t="str">
            <v>PINTURA  TIPO I</v>
          </cell>
        </row>
        <row r="329">
          <cell r="A329" t="str">
            <v>PINTURA CORAZA</v>
          </cell>
        </row>
        <row r="330">
          <cell r="A330" t="str">
            <v>PINTURA ESMALTE</v>
          </cell>
        </row>
        <row r="331">
          <cell r="A331" t="str">
            <v>PINTURA METALIZADA</v>
          </cell>
        </row>
        <row r="332">
          <cell r="A332" t="str">
            <v>PINTURA VINILO TIPO I</v>
          </cell>
        </row>
        <row r="333">
          <cell r="A333" t="str">
            <v>PISO CERAMICA TRAFICO PESADO</v>
          </cell>
        </row>
        <row r="334">
          <cell r="A334" t="str">
            <v>PISO GRANILLA</v>
          </cell>
        </row>
        <row r="335">
          <cell r="A335" t="str">
            <v>PISO TIPO GRANITO</v>
          </cell>
        </row>
        <row r="336">
          <cell r="A336" t="str">
            <v>PISO TIPO GRESS</v>
          </cell>
        </row>
        <row r="337">
          <cell r="A337" t="str">
            <v>PLAFON</v>
          </cell>
        </row>
        <row r="338">
          <cell r="A338" t="str">
            <v>PLATINA 1/4" de 1"</v>
          </cell>
        </row>
        <row r="339">
          <cell r="A339" t="str">
            <v>PLASTICO CALIBRE 35</v>
          </cell>
        </row>
        <row r="340">
          <cell r="A340" t="str">
            <v>POLIN DE MADERA</v>
          </cell>
        </row>
        <row r="341">
          <cell r="A341" t="str">
            <v>POLISEC</v>
          </cell>
        </row>
        <row r="342">
          <cell r="A342" t="str">
            <v>POSTE DE MADERA</v>
          </cell>
        </row>
        <row r="343">
          <cell r="A343" t="str">
            <v>POSTES EN CONCRETO</v>
          </cell>
        </row>
        <row r="344">
          <cell r="A344" t="str">
            <v>PROTECCIÓN PARA ARBOL</v>
          </cell>
        </row>
        <row r="345">
          <cell r="A345" t="str">
            <v>PUERTA CALIBRE 18</v>
          </cell>
        </row>
        <row r="346">
          <cell r="A346" t="str">
            <v>PUERTA CALIBRE 18 2.2X3</v>
          </cell>
        </row>
        <row r="347">
          <cell r="A347" t="str">
            <v>PUERTA VENTANA</v>
          </cell>
        </row>
        <row r="348">
          <cell r="A348" t="str">
            <v>PUNTILLA 2"</v>
          </cell>
        </row>
        <row r="349">
          <cell r="A349" t="str">
            <v>RECEBO COMUN</v>
          </cell>
        </row>
        <row r="350">
          <cell r="A350" t="str">
            <v>REGALIAS MATERIAL DE CANTERA</v>
          </cell>
        </row>
        <row r="351">
          <cell r="A351" t="str">
            <v>REGALIAS ZONA DE DEPOSITO</v>
          </cell>
        </row>
        <row r="352">
          <cell r="A352" t="str">
            <v>REGISTRO 1/2" PVC</v>
          </cell>
        </row>
        <row r="353">
          <cell r="A353" t="str">
            <v>REGISTRO 1/2" RED WHITE</v>
          </cell>
        </row>
        <row r="354">
          <cell r="A354" t="str">
            <v>REJILLA PVC 4X2" ALUMINIO</v>
          </cell>
        </row>
        <row r="355">
          <cell r="A355" t="str">
            <v>RODILLO FELPA</v>
          </cell>
        </row>
        <row r="356">
          <cell r="A356" t="str">
            <v>SANITARIO  ACUACER O SIMILAR</v>
          </cell>
        </row>
        <row r="357">
          <cell r="A357" t="str">
            <v>SARDINEL EN CONCRETO 80x45x16 cm</v>
          </cell>
        </row>
        <row r="358">
          <cell r="A358" t="str">
            <v>SECADOR DE MANOS</v>
          </cell>
        </row>
        <row r="359">
          <cell r="A359" t="str">
            <v>SEMILLA GRAMÍNEA</v>
          </cell>
        </row>
        <row r="360">
          <cell r="A360" t="str">
            <v>SENSOR</v>
          </cell>
        </row>
        <row r="361">
          <cell r="A361" t="str">
            <v>SEÑAL VERTICAL TIPO I</v>
          </cell>
        </row>
        <row r="362">
          <cell r="A362" t="str">
            <v>SEÑAL VERTICAL TIPO II</v>
          </cell>
        </row>
        <row r="363">
          <cell r="A363" t="str">
            <v>SEÑALIZACIÓN</v>
          </cell>
        </row>
        <row r="364">
          <cell r="A364" t="str">
            <v>SEPARADORES</v>
          </cell>
        </row>
        <row r="365">
          <cell r="A365" t="str">
            <v>SIEMBRE DE ESPECIES ARBÓREAS</v>
          </cell>
        </row>
        <row r="366">
          <cell r="A366" t="str">
            <v>SIFÓN 180° 2"</v>
          </cell>
        </row>
        <row r="367">
          <cell r="A367" t="str">
            <v>SIFON 3"</v>
          </cell>
        </row>
        <row r="368">
          <cell r="A368" t="str">
            <v>SIFÓN CON TAPÓN 2"</v>
          </cell>
        </row>
        <row r="369">
          <cell r="A369" t="str">
            <v>SIKA 1</v>
          </cell>
        </row>
        <row r="370">
          <cell r="A370" t="str">
            <v>SIKA IMPERMUR 5</v>
          </cell>
        </row>
        <row r="371">
          <cell r="A371" t="str">
            <v>SIKA ROD</v>
          </cell>
        </row>
        <row r="372">
          <cell r="A372" t="str">
            <v>SIKA TRANSPARENTE</v>
          </cell>
        </row>
        <row r="373">
          <cell r="A373" t="str">
            <v>SILICONA</v>
          </cell>
        </row>
        <row r="374">
          <cell r="A374" t="str">
            <v>SOLDADURA 1/8" METAL</v>
          </cell>
        </row>
        <row r="375">
          <cell r="A375" t="str">
            <v>SOLDADURA ELECTRICA 6013x1/8</v>
          </cell>
        </row>
        <row r="376">
          <cell r="A376" t="str">
            <v>SOLDADURA EXOTERMICA</v>
          </cell>
        </row>
        <row r="377">
          <cell r="A377" t="str">
            <v>SOLDADURA PVC  1/8 GALON</v>
          </cell>
        </row>
        <row r="378">
          <cell r="A378" t="str">
            <v>SOLDADURA WETAR-OC 5013X1/8</v>
          </cell>
        </row>
        <row r="379">
          <cell r="A379" t="str">
            <v>SOPORTE DE BAJANTE</v>
          </cell>
        </row>
        <row r="380">
          <cell r="A380" t="str">
            <v>SOPORTE DEHN SNAP PLASTICO</v>
          </cell>
        </row>
        <row r="381">
          <cell r="A381" t="str">
            <v>SOPORTE MURO SUPERBOARD</v>
          </cell>
        </row>
        <row r="382">
          <cell r="A382" t="str">
            <v>SUBBASE GRANULAR</v>
          </cell>
        </row>
        <row r="383">
          <cell r="A383" t="str">
            <v>SULFATO DE AMONIO</v>
          </cell>
        </row>
        <row r="384">
          <cell r="A384" t="str">
            <v>SUPERFOSFATO TRIPLE</v>
          </cell>
        </row>
        <row r="385">
          <cell r="A385" t="str">
            <v>TABLA</v>
          </cell>
        </row>
        <row r="386">
          <cell r="A386" t="str">
            <v>TABLERO TRIFILAR 12 CIRCUITOS</v>
          </cell>
        </row>
        <row r="387">
          <cell r="A387" t="str">
            <v>TABLERO TRIFASICO TTT-12 200 AMP CP-CT (32*66.5*11.5)</v>
          </cell>
        </row>
        <row r="388">
          <cell r="A388" t="str">
            <v xml:space="preserve">TABLERO TRIFASICO TTT-18 200 AMP CP-CT </v>
          </cell>
        </row>
        <row r="389">
          <cell r="A389" t="str">
            <v xml:space="preserve">TABLERO TRIFASICO TTT-24 200 AMP CP-CT </v>
          </cell>
        </row>
        <row r="390">
          <cell r="A390" t="str">
            <v>TANQUE ALMACENAMIENTO 1000LTS</v>
          </cell>
        </row>
        <row r="391">
          <cell r="A391" t="str">
            <v>TANQUE EN POLIPROPILENO TRAMPA DE GRASAS 250 LT</v>
          </cell>
        </row>
        <row r="392">
          <cell r="A392" t="str">
            <v>TAPA CAJA ELECTRICA 4000 PSI 60 x 60 cm</v>
          </cell>
        </row>
        <row r="393">
          <cell r="A393" t="str">
            <v>TAPA CONCRETO 60x60</v>
          </cell>
        </row>
        <row r="394">
          <cell r="A394" t="str">
            <v>TAPA 0.8x0.8  MARCO Y CONTRAMARCO 1/8"x 2"</v>
          </cell>
        </row>
        <row r="395">
          <cell r="A395" t="str">
            <v>TAPON DE PRUEBA SANITARIO  PVC 2"</v>
          </cell>
        </row>
        <row r="396">
          <cell r="A396" t="str">
            <v>TAPON DE PRUEBA SANITARIO  PVC 4"</v>
          </cell>
        </row>
        <row r="397">
          <cell r="A397" t="str">
            <v>TAPON HEMBRA GALVANIZADO 1/2"</v>
          </cell>
        </row>
        <row r="398">
          <cell r="A398" t="str">
            <v>TAPON ROSCADO PVCP 1/2"</v>
          </cell>
        </row>
        <row r="399">
          <cell r="A399" t="str">
            <v>TEE PRESIÓN  PVC 1/2"</v>
          </cell>
        </row>
        <row r="400">
          <cell r="A400" t="str">
            <v>TEE PRESIÓN  RDE 9  4"</v>
          </cell>
        </row>
        <row r="401">
          <cell r="A401" t="str">
            <v>TEE REDUCTOR</v>
          </cell>
        </row>
        <row r="402">
          <cell r="A402" t="str">
            <v>TEE REDUCTOR SANITARIO</v>
          </cell>
        </row>
        <row r="403">
          <cell r="A403" t="str">
            <v>TEE SANITARIO 4"</v>
          </cell>
        </row>
        <row r="404">
          <cell r="A404" t="str">
            <v>TEJA ETERNIT No.6</v>
          </cell>
        </row>
        <row r="405">
          <cell r="A405" t="str">
            <v>TEJA ONDULADA RURALIT No.4 FIBROCEMENTO</v>
          </cell>
        </row>
        <row r="406">
          <cell r="A406" t="str">
            <v>TEJA TERMOACUSTICA A-360 MAX</v>
          </cell>
        </row>
        <row r="407">
          <cell r="A407" t="str">
            <v>TEJA TRAPEZOIDAL</v>
          </cell>
        </row>
        <row r="408">
          <cell r="A408" t="str">
            <v>TENSORES</v>
          </cell>
        </row>
        <row r="409">
          <cell r="A409" t="str">
            <v>TERMINAL EMT 1/2"</v>
          </cell>
        </row>
        <row r="410">
          <cell r="A410" t="str">
            <v>TERMINAL EMT 3/4"</v>
          </cell>
        </row>
        <row r="411">
          <cell r="A411" t="str">
            <v>TERMINAL EMT 1"</v>
          </cell>
        </row>
        <row r="412">
          <cell r="A412" t="str">
            <v>TERMINAL COUNDUIT 3/4"</v>
          </cell>
        </row>
        <row r="413">
          <cell r="A413" t="str">
            <v>TERMINAL COUNDUIT 1"</v>
          </cell>
        </row>
        <row r="414">
          <cell r="A414" t="str">
            <v>TESTERO</v>
          </cell>
        </row>
        <row r="415">
          <cell r="A415" t="str">
            <v>TINER</v>
          </cell>
        </row>
        <row r="416">
          <cell r="A416" t="str">
            <v>TOMA CORRIENTE DOBLE</v>
          </cell>
        </row>
        <row r="417">
          <cell r="A417" t="str">
            <v>TOMA POLO A TIERRA</v>
          </cell>
        </row>
        <row r="418">
          <cell r="A418" t="str">
            <v>TORNILLO INOXIDABLE RAINGO</v>
          </cell>
        </row>
        <row r="419">
          <cell r="A419" t="str">
            <v xml:space="preserve">TOTALIZDOR TRIPOLAR 3X40 </v>
          </cell>
        </row>
        <row r="420">
          <cell r="A420" t="str">
            <v>TRAMO FINAL  DE 71 CM</v>
          </cell>
        </row>
        <row r="421">
          <cell r="A421" t="str">
            <v>TRAMO RECTO DE 4.13 M LAMINA G-50</v>
          </cell>
        </row>
        <row r="422">
          <cell r="A422" t="str">
            <v>TRANSPORTE Y GRUPO DE ESCOLTAS</v>
          </cell>
        </row>
        <row r="423">
          <cell r="A423" t="str">
            <v>TRITURADO</v>
          </cell>
        </row>
        <row r="424">
          <cell r="A424" t="str">
            <v>TUBERÍA 3" A 3 1/2" AC. SCH 40 PETROLERA</v>
          </cell>
        </row>
        <row r="425">
          <cell r="A425" t="str">
            <v>TUBERIA AGRICOLA 6"</v>
          </cell>
        </row>
        <row r="426">
          <cell r="A426" t="str">
            <v>TUBERIA CONDUCTOR DE 20"</v>
          </cell>
        </row>
        <row r="427">
          <cell r="A427" t="str">
            <v>TUBERIA CONDUIT 1/2"</v>
          </cell>
        </row>
        <row r="428">
          <cell r="A428" t="str">
            <v>TUBERIA CONDUIT 3/4"</v>
          </cell>
        </row>
        <row r="429">
          <cell r="A429" t="str">
            <v>TUBERIA CONDUIT 1"</v>
          </cell>
        </row>
        <row r="430">
          <cell r="A430" t="str">
            <v>TUBERIA GALVANIZADA 1/2"</v>
          </cell>
        </row>
        <row r="431">
          <cell r="A431" t="str">
            <v>TUBERIA GALVANIZADA 3/4"</v>
          </cell>
        </row>
        <row r="432">
          <cell r="A432" t="str">
            <v>TUBERIA DE GRESS 6"</v>
          </cell>
        </row>
        <row r="433">
          <cell r="A433" t="str">
            <v>TUBERIA DE PVC  DE 1/2"</v>
          </cell>
        </row>
        <row r="434">
          <cell r="A434" t="str">
            <v xml:space="preserve">TUBERIA DE PVCS  12" </v>
          </cell>
        </row>
        <row r="435">
          <cell r="A435" t="str">
            <v xml:space="preserve">TUBERIA DE PVCS  2" </v>
          </cell>
        </row>
        <row r="436">
          <cell r="A436" t="str">
            <v xml:space="preserve">TUBERIA DE PVCS  3" </v>
          </cell>
        </row>
        <row r="437">
          <cell r="A437" t="str">
            <v xml:space="preserve">TUBERIA DE PVCS  4" </v>
          </cell>
        </row>
        <row r="438">
          <cell r="A438" t="str">
            <v xml:space="preserve">TUBERIA DE PVCS  6" </v>
          </cell>
        </row>
        <row r="439">
          <cell r="A439" t="str">
            <v xml:space="preserve">TUBERIA DE PVCS 10" </v>
          </cell>
        </row>
        <row r="440">
          <cell r="A440" t="str">
            <v>TUBERIA EMT 1/2"</v>
          </cell>
        </row>
        <row r="441">
          <cell r="A441" t="str">
            <v>TUBERIA EMT 3/4"</v>
          </cell>
        </row>
        <row r="442">
          <cell r="A442" t="str">
            <v>TUBERIA EMT 1"</v>
          </cell>
        </row>
        <row r="443">
          <cell r="A443" t="str">
            <v>TUBERIA EN CONCRETO 24"</v>
          </cell>
        </row>
        <row r="444">
          <cell r="A444" t="str">
            <v>TUBERIA EN CONCRETO 36"</v>
          </cell>
        </row>
        <row r="445">
          <cell r="A445" t="str">
            <v>TUBERIA PERFORADA DE 2"</v>
          </cell>
        </row>
        <row r="446">
          <cell r="A446" t="str">
            <v>TUBERIA PERFORADA DE 4"</v>
          </cell>
        </row>
        <row r="447">
          <cell r="A447" t="str">
            <v>TUBERIA PVC DE 4"</v>
          </cell>
        </row>
        <row r="448">
          <cell r="A448" t="str">
            <v>TUBERIA PVC VENTILACIÓN 3"</v>
          </cell>
        </row>
        <row r="449">
          <cell r="A449" t="str">
            <v>TUBERIA PVCP 1/2" RDE 9</v>
          </cell>
        </row>
        <row r="450">
          <cell r="A450" t="str">
            <v>TUBERIA PVCS 4" 6 MTS.</v>
          </cell>
        </row>
        <row r="451">
          <cell r="A451" t="str">
            <v>TUBERIA RDE 9 4"</v>
          </cell>
        </row>
        <row r="452">
          <cell r="A452" t="str">
            <v>TUBO DE PVC RDE 41 DE 8"</v>
          </cell>
        </row>
        <row r="453">
          <cell r="A453" t="str">
            <v>TUBO METALICO DE 2"</v>
          </cell>
        </row>
        <row r="454">
          <cell r="A454" t="str">
            <v>TUBO METALICO 3/4"</v>
          </cell>
        </row>
        <row r="455">
          <cell r="A455" t="str">
            <v>TUBO RECTO 3x1 1/2 Cal 20</v>
          </cell>
        </row>
        <row r="456">
          <cell r="A456" t="str">
            <v>UNION BAJANTE</v>
          </cell>
        </row>
        <row r="457">
          <cell r="A457" t="str">
            <v>UNIÓN CANAL BAJANTE RAINGO</v>
          </cell>
        </row>
        <row r="458">
          <cell r="A458" t="str">
            <v>UNION EMT 1/2"</v>
          </cell>
        </row>
        <row r="459">
          <cell r="A459" t="str">
            <v>UNION EMT 3/4"</v>
          </cell>
        </row>
        <row r="460">
          <cell r="A460" t="str">
            <v>UNION EMT 1"</v>
          </cell>
        </row>
        <row r="461">
          <cell r="A461" t="str">
            <v xml:space="preserve">UNION GALVANIZADA 1/2" </v>
          </cell>
        </row>
        <row r="462">
          <cell r="A462" t="str">
            <v>UNION PVC CONDUIT 1/2"</v>
          </cell>
        </row>
        <row r="463">
          <cell r="A463" t="str">
            <v>UNION PVC CONDUIT 3/4"</v>
          </cell>
        </row>
        <row r="464">
          <cell r="A464" t="str">
            <v>UNION PVC CONDUIT 1"</v>
          </cell>
        </row>
        <row r="465">
          <cell r="A465" t="str">
            <v>UNIÓN PVCS 2"</v>
          </cell>
        </row>
        <row r="466">
          <cell r="A466" t="str">
            <v>UNION PVCS 4"</v>
          </cell>
        </row>
        <row r="467">
          <cell r="A467" t="str">
            <v>VALLA INFORMATIVA</v>
          </cell>
        </row>
        <row r="468">
          <cell r="A468" t="str">
            <v>VALVULA CHEQUE 1/2"</v>
          </cell>
        </row>
        <row r="469">
          <cell r="A469" t="str">
            <v>VARRILLA DE COBRE 1.8M DE 3/8" CON CONECTOR</v>
          </cell>
        </row>
        <row r="470">
          <cell r="A470" t="str">
            <v>VARILLA COOPER WELD 5/8 2.4M</v>
          </cell>
        </row>
        <row r="471">
          <cell r="A471" t="str">
            <v>VARILLA GALVANIZADA 5/8" 2.4 M</v>
          </cell>
        </row>
        <row r="472">
          <cell r="A472" t="str">
            <v>VENTANA CON VIDRIO</v>
          </cell>
        </row>
        <row r="473">
          <cell r="A473" t="str">
            <v>VENTANA EN LAMINA CAL. 18</v>
          </cell>
        </row>
        <row r="474">
          <cell r="A474" t="str">
            <v>VENTANA EN LAMINA CAL. 18 h=1.2</v>
          </cell>
        </row>
        <row r="475">
          <cell r="A475" t="str">
            <v>VIATICOS</v>
          </cell>
        </row>
        <row r="476">
          <cell r="A476" t="str">
            <v>VIDRIO 5mm</v>
          </cell>
        </row>
        <row r="477">
          <cell r="A477" t="str">
            <v>VIDRIO 4mm</v>
          </cell>
        </row>
        <row r="478">
          <cell r="A478" t="str">
            <v>VIGA EN  MADERA 8 CM</v>
          </cell>
        </row>
        <row r="479">
          <cell r="A479" t="str">
            <v>YEE PVCS 4"</v>
          </cell>
        </row>
        <row r="480">
          <cell r="A480" t="str">
            <v>YEE REDUCIDA PVCS 4x2"</v>
          </cell>
        </row>
        <row r="484">
          <cell r="A484" t="str">
            <v>(1) AYUDANTE</v>
          </cell>
        </row>
        <row r="485">
          <cell r="A485" t="str">
            <v>(2) AYUDANTE</v>
          </cell>
        </row>
        <row r="486">
          <cell r="A486" t="str">
            <v>(3) AYUDANTE</v>
          </cell>
        </row>
        <row r="487">
          <cell r="A487" t="str">
            <v>AYUDANTE ELECTRICO</v>
          </cell>
        </row>
        <row r="488">
          <cell r="A488" t="str">
            <v>ING. HIDRAULICO</v>
          </cell>
        </row>
        <row r="489">
          <cell r="A489" t="str">
            <v>ING. ELECTRICO</v>
          </cell>
        </row>
        <row r="490">
          <cell r="A490" t="str">
            <v>AQUITECTO</v>
          </cell>
        </row>
        <row r="491">
          <cell r="A491" t="str">
            <v>OPERADOR MOTONIVELADORA</v>
          </cell>
        </row>
        <row r="492">
          <cell r="A492" t="str">
            <v>OPERADOR RETROEXCAVADORA</v>
          </cell>
        </row>
        <row r="493">
          <cell r="A493" t="str">
            <v>OPERADOR VIBROCOMPACTADOR</v>
          </cell>
        </row>
        <row r="494">
          <cell r="A494" t="str">
            <v>SOLDADOR</v>
          </cell>
        </row>
        <row r="495">
          <cell r="A495" t="str">
            <v>OFICIAL</v>
          </cell>
        </row>
        <row r="496">
          <cell r="A496" t="str">
            <v>TECNICO ELECTRICO</v>
          </cell>
        </row>
        <row r="497">
          <cell r="A497" t="str">
            <v>TOPOGRAFO</v>
          </cell>
        </row>
        <row r="498">
          <cell r="A498" t="str">
            <v>CUADRILLA No.01</v>
          </cell>
        </row>
        <row r="502">
          <cell r="A502" t="str">
            <v>ARENA</v>
          </cell>
        </row>
        <row r="503">
          <cell r="A503" t="str">
            <v>EXCAVACIÓN</v>
          </cell>
        </row>
        <row r="504">
          <cell r="A504" t="str">
            <v>MATERIAL</v>
          </cell>
        </row>
        <row r="505">
          <cell r="A505" t="str">
            <v xml:space="preserve">MATERIAL GRANULAR </v>
          </cell>
        </row>
        <row r="506">
          <cell r="A506" t="str">
            <v>MATERIAL DEMOLICION</v>
          </cell>
        </row>
        <row r="507">
          <cell r="A507" t="str">
            <v>MATERIAL RECEBO</v>
          </cell>
        </row>
        <row r="508">
          <cell r="A508" t="str">
            <v>MEZCLA DENSA EN CALIENTE</v>
          </cell>
        </row>
      </sheetData>
      <sheetData sheetId="3">
        <row r="199">
          <cell r="G199">
            <v>145940616.79999998</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A"/>
      <sheetName val="ANAL"/>
      <sheetName val="PRESU"/>
      <sheetName val="PRE"/>
      <sheetName val="PROPUESTA"/>
      <sheetName val="MATERIALES"/>
      <sheetName val="CAPITULOS"/>
      <sheetName val="A. UNITARIOS"/>
      <sheetName val="B. UNITARIOS"/>
    </sheetNames>
    <sheetDataSet>
      <sheetData sheetId="0"/>
      <sheetData sheetId="1"/>
      <sheetData sheetId="2">
        <row r="110">
          <cell r="K110">
            <v>709073237</v>
          </cell>
        </row>
        <row r="118">
          <cell r="B118" t="str">
            <v>M.P 19202-123549CAU</v>
          </cell>
        </row>
      </sheetData>
      <sheetData sheetId="3"/>
      <sheetData sheetId="4"/>
      <sheetData sheetId="5"/>
      <sheetData sheetId="6"/>
      <sheetData sheetId="7"/>
      <sheetData sheetId="8"/>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J6" t="str">
            <v>ANUALIDAD</v>
          </cell>
          <cell r="M6" t="str">
            <v>Ley 80</v>
          </cell>
          <cell r="Q6" t="str">
            <v>Operativa</v>
          </cell>
          <cell r="U6" t="str">
            <v>1: OBRAS CIVILES</v>
          </cell>
          <cell r="AO6" t="str">
            <v>USD</v>
          </cell>
        </row>
        <row r="7">
          <cell r="A7" t="str">
            <v>DDS: Dirección de Desarrollo</v>
          </cell>
          <cell r="J7" t="str">
            <v>CUENTAS POR PAGAR</v>
          </cell>
          <cell r="M7" t="str">
            <v>Manual de Contratación</v>
          </cell>
          <cell r="Q7" t="str">
            <v>Soporte</v>
          </cell>
          <cell r="U7" t="str">
            <v>2: OBRAS ELECTRO-MECÁNICAS</v>
          </cell>
          <cell r="AO7" t="str">
            <v>COP</v>
          </cell>
        </row>
        <row r="8">
          <cell r="A8" t="str">
            <v>DGO: Dirección General de Operaciones</v>
          </cell>
          <cell r="J8" t="str">
            <v>VIGENCIA FUTURA</v>
          </cell>
          <cell r="M8" t="str">
            <v>Privado</v>
          </cell>
          <cell r="Q8" t="str">
            <v>Servicios Administrativos</v>
          </cell>
          <cell r="U8" t="str">
            <v>3: OBRAS INDUSTRIA PETROLERA</v>
          </cell>
        </row>
        <row r="9">
          <cell r="A9" t="str">
            <v>DGP: Dirección General de Planeación y Riesgos</v>
          </cell>
          <cell r="U9" t="str">
            <v xml:space="preserve">4: SUMINISTRO DE SERVICIOS ADMINISTRATIVOS </v>
          </cell>
        </row>
        <row r="10">
          <cell r="A10" t="str">
            <v>DIJ: Dirección Jurídica</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S"/>
      <sheetName val="PROPONENTES"/>
      <sheetName val="INTEGRANTES"/>
      <sheetName val="EXP. ESP."/>
      <sheetName val="HAB.EXP.ESP."/>
      <sheetName val="PON.EXP.ESP."/>
      <sheetName val="APOYO A IND. NAL."/>
      <sheetName val="RESUMEN"/>
      <sheetName val="Dx"/>
      <sheetName val="Ìndice"/>
      <sheetName val="Portada"/>
      <sheetName val="1 Crta Present"/>
      <sheetName val="2 Dx Cta"/>
      <sheetName val="2 Dx Cta (2)"/>
      <sheetName val="Form3 Compro Anti"/>
      <sheetName val="Form3 Compro Anti (2)"/>
      <sheetName val="Form3 Compro Anti (3)"/>
      <sheetName val="Form4 Confide"/>
      <sheetName val="Form4 Confide (2)"/>
      <sheetName val="Form4 Confide (3)"/>
      <sheetName val="formulario 4"/>
      <sheetName val="formulario 4 (2)"/>
      <sheetName val="formulario 4 (3)"/>
      <sheetName val="Seg Social"/>
      <sheetName val="Seg Social (2)"/>
      <sheetName val="disolución"/>
      <sheetName val="disolución (2)"/>
      <sheetName val="anexo 23"/>
      <sheetName val="ANEXO 1"/>
      <sheetName val="ANEXO 1,4"/>
      <sheetName val="ANEXO 1,3"/>
      <sheetName val="Anex7 Exp Esp"/>
      <sheetName val="Anex7 Exp Esp (2)"/>
      <sheetName val="ANEXO 8"/>
      <sheetName val="Anex 9 Factor Tècnico"/>
      <sheetName val="12Mi"/>
      <sheetName val="14Mi"/>
      <sheetName val="15Mi"/>
      <sheetName val="16Mi"/>
      <sheetName val="12Mi (2)"/>
      <sheetName val="14Mi (2)"/>
      <sheetName val="16Mi (2)"/>
      <sheetName val="Anexo 22 oferto"/>
      <sheetName val="ANEXO 15 Ind Ncnal Bienes"/>
      <sheetName val="Indus Nacional Bienes"/>
      <sheetName val="ANEXO 16 Ind Ncnal servicios"/>
      <sheetName val="Indus Nacional Servicios"/>
      <sheetName val="1.2 Presupuesto"/>
      <sheetName val="PROFESION LIBERAL"/>
      <sheetName val="ANEXO 23 (2)"/>
      <sheetName val="MiPyme"/>
    </sheetNames>
    <sheetDataSet>
      <sheetData sheetId="0">
        <row r="26">
          <cell r="G26">
            <v>4</v>
          </cell>
        </row>
      </sheetData>
      <sheetData sheetId="1"/>
      <sheetData sheetId="2"/>
      <sheetData sheetId="3"/>
      <sheetData sheetId="4"/>
      <sheetData sheetId="5"/>
      <sheetData sheetId="6"/>
      <sheetData sheetId="7"/>
      <sheetData sheetId="8">
        <row r="26">
          <cell r="G26">
            <v>0</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x"/>
      <sheetName val="Ìndice"/>
      <sheetName val="Portada"/>
      <sheetName val="1 Crta Present"/>
      <sheetName val="Doc Confor Consorcio"/>
      <sheetName val="2 Dx Cta"/>
      <sheetName val="2 Dx Cta (2)"/>
      <sheetName val="Form3 Compro Anti"/>
      <sheetName val="Form5 Confide (2)"/>
      <sheetName val="Formato 1 Experiencia Específic"/>
      <sheetName val="Formato 2 personal"/>
      <sheetName val="Formato 3 multas y san"/>
      <sheetName val="Formato 4 personal "/>
      <sheetName val="Formato 5 personal "/>
      <sheetName val="Formato No 6 especificaciones t"/>
      <sheetName val="Formato 7 Saldos en ejecucion"/>
      <sheetName val="Formato 9"/>
      <sheetName val="Formato 10 acreditacion exp"/>
      <sheetName val="Formao 12 Capacida tecnica"/>
      <sheetName val="Formato 13 oferta tecnica adici"/>
      <sheetName val="Formato 14 Ind Ncnal Bienes"/>
      <sheetName val="Seg Social"/>
      <sheetName val="MiPyme"/>
      <sheetName val="Seg Social (2)"/>
      <sheetName val="14Mi (2)"/>
      <sheetName val="12Mi (2)"/>
      <sheetName val="Formulario 6 seguridad trabajo"/>
      <sheetName val="Form3 Compro Anti (2)"/>
      <sheetName val="Form3 Compro Anti (3)"/>
      <sheetName val="Form4 Confide"/>
      <sheetName val="Form4 Confide (3)"/>
      <sheetName val="formulario 4 (2)"/>
      <sheetName val="formulario 4 (3)"/>
      <sheetName val="disolución"/>
      <sheetName val="disolución (2)"/>
      <sheetName val="ANEXO 1"/>
      <sheetName val="ANEXO 1,3"/>
      <sheetName val="Anex7 Exp Esp (2)"/>
      <sheetName val="Anex 9 Factor Tècnico"/>
      <sheetName val="16Mi (2)"/>
      <sheetName val="Indus Nacional Bienes"/>
      <sheetName val="ANEXO 16 Ind Ncnal servicios"/>
      <sheetName val="Indus Nacional Servicios"/>
      <sheetName val="1.2 Presupuesto"/>
      <sheetName val="PROFESION LIBERAL"/>
      <sheetName val="Hoja1"/>
      <sheetName val="ANEXO 23 (2)"/>
    </sheetNames>
    <sheetDataSet>
      <sheetData sheetId="0">
        <row r="1">
          <cell r="A1">
            <v>1</v>
          </cell>
        </row>
      </sheetData>
      <sheetData sheetId="1">
        <row r="47">
          <cell r="B47" t="str">
            <v>Carrera 2B este No. 72-36 Barrio capitolio TUNJA – BOYACÁ</v>
          </cell>
        </row>
        <row r="48">
          <cell r="B48" t="str">
            <v xml:space="preserve"> 304 400 0386 - dianaparra_1506@hotmail.com  - aldavaingenieria@hotmail.com  </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ú"/>
      <sheetName val="Prog. Tec. 1 "/>
      <sheetName val="FF. Av. Tec. 1"/>
      <sheetName val="Flujo Fondos 1"/>
      <sheetName val="Prog. Tec. 2"/>
      <sheetName val="FF. Av. Tec. 2"/>
      <sheetName val="Flujo Fondos 2"/>
      <sheetName val="Prog. Tec. 3"/>
      <sheetName val="FF. Av. Tec. 3"/>
      <sheetName val="Flujo Fondos 3"/>
      <sheetName val="Resumen FF Tec."/>
      <sheetName val="Resumen F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2">
          <cell r="AM2">
            <v>0</v>
          </cell>
        </row>
        <row r="3">
          <cell r="AM3">
            <v>1</v>
          </cell>
        </row>
        <row r="4">
          <cell r="AM4">
            <v>2</v>
          </cell>
        </row>
        <row r="5">
          <cell r="AM5">
            <v>3</v>
          </cell>
        </row>
      </sheetData>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AIU"/>
      <sheetName val="ANALISIS"/>
      <sheetName val="RECURSOS "/>
      <sheetName val="PRESUPUESTO"/>
      <sheetName val="21.45-21.46 (2)"/>
      <sheetName val="1.1-1.2"/>
      <sheetName val="1.3-1.4"/>
      <sheetName val="1.5-1.6"/>
      <sheetName val="1.7-1.8"/>
      <sheetName val="1.9-1.10"/>
      <sheetName val="1.11-1.12"/>
      <sheetName val="1.13-1.14"/>
      <sheetName val="1.15-1.16"/>
      <sheetName val="1.17-1.18"/>
      <sheetName val="1.19-1.20"/>
      <sheetName val="2.1-2.2"/>
      <sheetName val="3.1-3.2"/>
      <sheetName val="3.3-3.4"/>
      <sheetName val="4.1-4.2"/>
      <sheetName val="4.3-4.4"/>
      <sheetName val="4.5-4.6"/>
      <sheetName val="5.1-5.2"/>
      <sheetName val="6.1-6.2"/>
      <sheetName val="6.3-6.4"/>
      <sheetName val="6.5-7.1"/>
      <sheetName val="7.2-7.3"/>
      <sheetName val="7.4-8.1"/>
      <sheetName val="8.2-8.3"/>
      <sheetName val="8.4-8.5"/>
      <sheetName val="8.6-8.7"/>
      <sheetName val="8.8-8.9"/>
      <sheetName val="8.10-8.11"/>
      <sheetName val="8.12-8.13"/>
      <sheetName val="8.14-8.15"/>
      <sheetName val="8.16-9.1"/>
      <sheetName val="9.2-9.3"/>
      <sheetName val="9.4-9.5"/>
      <sheetName val="9.6-9.7"/>
      <sheetName val="9.8-9.9"/>
      <sheetName val="9.10-9.11"/>
      <sheetName val="9.12-10.1"/>
      <sheetName val="10.2-10.3"/>
      <sheetName val="10.4-11.1"/>
      <sheetName val="11.2-11-3"/>
      <sheetName val="11.4-11.5"/>
      <sheetName val="12.1-12.2"/>
      <sheetName val="12.3-12.4"/>
      <sheetName val="12.5-12.6"/>
      <sheetName val="12.7-12.8"/>
      <sheetName val="13.1-13.2"/>
      <sheetName val="13.3-13.4"/>
      <sheetName val="13.5-13.6"/>
      <sheetName val="13.7-13.8"/>
      <sheetName val="13.9-14.1"/>
      <sheetName val="14.2-14.3"/>
      <sheetName val="14.4-15.1"/>
      <sheetName val="15.2-15.3"/>
      <sheetName val="15.4-15.5"/>
      <sheetName val="15.6-15.7"/>
      <sheetName val="15.8-15.9"/>
      <sheetName val="15.10-15-11"/>
      <sheetName val="15.12-15.13"/>
      <sheetName val="15.14-15.15"/>
      <sheetName val="15.16-15.17"/>
      <sheetName val="16.1-16.2"/>
      <sheetName val="16.3-16.4"/>
      <sheetName val="16.5-16.6"/>
      <sheetName val="16.7-17.1.1"/>
      <sheetName val="17.1.2-17.1.3"/>
      <sheetName val="17.1.4-17.1.5"/>
      <sheetName val="17.1.6-17.1.7"/>
      <sheetName val="17.2.1-17.7.2"/>
      <sheetName val="17.3-17.4.1"/>
      <sheetName val="17.4.2-17.4.3"/>
      <sheetName val="17.5.1-17.5.2"/>
      <sheetName val="17.6.1-17.6.2"/>
      <sheetName val="17.6.3-17.7.1"/>
      <sheetName val="17.7.2-17.7.3"/>
      <sheetName val="17.7.4-17.8.1"/>
      <sheetName val="17.8.2-17.9.1"/>
      <sheetName val="17.9.2-17.9.3"/>
      <sheetName val="17.9.4-17.9.5"/>
      <sheetName val="17.9.6-17.9.7"/>
      <sheetName val="17.9.8-17.9.9"/>
      <sheetName val="17.9.10-17.9.11"/>
      <sheetName val="17.9.12-17.9.13"/>
      <sheetName val="17.9.14-17.9.15"/>
      <sheetName val="17.10.1-17.10.2"/>
      <sheetName val="17.10.3-17.10.4"/>
      <sheetName val="17.10.5-17.10.6"/>
      <sheetName val="17.10.7-17.10.8"/>
      <sheetName val="17.10.9-17.11.1"/>
      <sheetName val="17.11.2-17.11.3"/>
      <sheetName val="18.1.1-18.1.2"/>
      <sheetName val="18.1.3-18.1.4"/>
      <sheetName val="18.1.5-18.2.1"/>
      <sheetName val="18.2.2-18.2.3"/>
      <sheetName val="18.2.4-18.2.5"/>
      <sheetName val="18.2.6-18.2.7"/>
      <sheetName val="18.2.8-18.2.9"/>
      <sheetName val="18.2.10-18.2.11"/>
      <sheetName val="18.2.12-18.2.13"/>
      <sheetName val="18.2.14-18.2.15"/>
      <sheetName val="18.2.16-18.3.1"/>
      <sheetName val="18.3.2-18.3.3"/>
      <sheetName val="18.3.4-18.3.5"/>
      <sheetName val="18.3.6-18.4.1"/>
      <sheetName val="18.4.2-18.4.3"/>
      <sheetName val="18.4.4-18-4.5"/>
      <sheetName val="18.5.1-18.5.2"/>
      <sheetName val="18.5.3-18.5.4"/>
      <sheetName val="18.5.5-18.5.6"/>
      <sheetName val="18.6.1-18.6.2"/>
      <sheetName val="18.6.3-18.6.4"/>
      <sheetName val="18.7.1-18.7.2"/>
      <sheetName val="18.7.3-18.7.4"/>
      <sheetName val="18.7.5-18.7.6"/>
      <sheetName val="18.7.7-18.7.8"/>
      <sheetName val="18.7.9-18.7.10"/>
      <sheetName val="18.8.1-18.8.2"/>
      <sheetName val="18.8.3-18.8.4"/>
      <sheetName val="18.9.1-18.9.2"/>
      <sheetName val="18.9.3-18.9.4"/>
      <sheetName val="18.9.5-18.9.6"/>
      <sheetName val="18.9.7-18.9.8"/>
      <sheetName val="18.9.9-18.9.10"/>
      <sheetName val="18.9.11-18.10.1"/>
      <sheetName val="18.10.2-18.10.3"/>
      <sheetName val="18.10.4-18.10.5"/>
      <sheetName val="18.11.1-18.12.1"/>
      <sheetName val="18.12.2-18.12.3"/>
      <sheetName val="19.1-19.3"/>
      <sheetName val="19.4-19.5"/>
      <sheetName val="19.6-19.7"/>
      <sheetName val="19.8-19.9"/>
      <sheetName val="19.10-19-11"/>
      <sheetName val="19.12-19.13"/>
      <sheetName val="19.14-19.15"/>
      <sheetName val="19.16-19.17"/>
      <sheetName val="19.18-19.19"/>
      <sheetName val="19.20-19.21"/>
      <sheetName val="19.22-19.23"/>
      <sheetName val="19.24-19.25"/>
      <sheetName val="19.26-19.27"/>
      <sheetName val="19.28-19.29"/>
      <sheetName val="20.1-20.2"/>
      <sheetName val="20.3"/>
      <sheetName val="21.1-21.2"/>
      <sheetName val="21.3-21.4"/>
      <sheetName val="21.5-21.6"/>
      <sheetName val="21.7-21.8"/>
      <sheetName val="21.9-21.10"/>
      <sheetName val="21.11-21.12"/>
      <sheetName val="21.13-21.14"/>
      <sheetName val="21.15-21.16"/>
      <sheetName val="21.17-21.18"/>
      <sheetName val="21.19-21.20"/>
      <sheetName val="21.21-21.22"/>
      <sheetName val="21.23-21.24"/>
      <sheetName val="21.25-21.26"/>
      <sheetName val="21.27-21.28"/>
      <sheetName val="21.29-21.30"/>
      <sheetName val="21.31-21.32"/>
      <sheetName val="21.33-21.34"/>
      <sheetName val="21.35-21.36"/>
      <sheetName val="21.37-21.38"/>
      <sheetName val="21.39-21.40"/>
      <sheetName val="21.41-21.42"/>
      <sheetName val="21.43-21.44"/>
      <sheetName val="21.45-21.46"/>
      <sheetName val="21.47-21.48"/>
      <sheetName val="6.1-6.2 (2)"/>
      <sheetName val="13.7-13.8 (2)"/>
      <sheetName val="13.3-13.4 (2)"/>
      <sheetName val="21.45-21.46 (3)"/>
      <sheetName val="21.49"/>
    </sheetNames>
    <sheetDataSet>
      <sheetData sheetId="0" refreshError="1"/>
      <sheetData sheetId="1" refreshError="1"/>
      <sheetData sheetId="2" refreshError="1"/>
      <sheetData sheetId="3" refreshError="1">
        <row r="3">
          <cell r="A3">
            <v>1</v>
          </cell>
          <cell r="B3" t="str">
            <v>PRELIMINARES</v>
          </cell>
        </row>
        <row r="4">
          <cell r="A4">
            <v>1.1000000000000001</v>
          </cell>
          <cell r="B4" t="str">
            <v>CERRAMIENTO DE OBRA EN POLISOMBRA</v>
          </cell>
          <cell r="C4" t="str">
            <v>ML</v>
          </cell>
          <cell r="D4">
            <v>450</v>
          </cell>
          <cell r="E4">
            <v>13948</v>
          </cell>
          <cell r="F4">
            <v>6276600</v>
          </cell>
        </row>
        <row r="5">
          <cell r="A5">
            <v>1.2</v>
          </cell>
          <cell r="B5" t="str">
            <v xml:space="preserve">LOCALIZACION Y REPLANTEO TOPOGRAFICO </v>
          </cell>
          <cell r="C5" t="str">
            <v>M2</v>
          </cell>
          <cell r="D5">
            <v>1983.94</v>
          </cell>
          <cell r="E5">
            <v>3973</v>
          </cell>
          <cell r="F5">
            <v>7882194</v>
          </cell>
        </row>
        <row r="6">
          <cell r="A6">
            <v>1.3</v>
          </cell>
          <cell r="B6" t="str">
            <v>SUMINISTRO E INSTALACIÓN DE CONTADOR TRIFÁSICO DE ENERGÍA ELÉCTRICA  TEMPORAL DE OBRA (INCLUYE ACOMETIDA Y POLO A TIERRA).</v>
          </cell>
          <cell r="C6" t="str">
            <v>UN</v>
          </cell>
          <cell r="D6">
            <v>1</v>
          </cell>
          <cell r="E6">
            <v>2698450</v>
          </cell>
          <cell r="F6">
            <v>2698450</v>
          </cell>
        </row>
        <row r="7">
          <cell r="A7">
            <v>1.4</v>
          </cell>
          <cell r="B7" t="str">
            <v>INSTALACIÓN DE ACOMETIDA PROVISIONAL DE ACUEDUCTO</v>
          </cell>
          <cell r="C7" t="str">
            <v>UN</v>
          </cell>
          <cell r="D7">
            <v>1</v>
          </cell>
          <cell r="E7">
            <v>445023</v>
          </cell>
          <cell r="F7">
            <v>445023</v>
          </cell>
        </row>
        <row r="8">
          <cell r="A8">
            <v>1.5</v>
          </cell>
          <cell r="B8" t="str">
            <v>RETIRO DE TABLETA DE ARCILLA (INCLUYE SELECCIÓN Y ACOPIO)</v>
          </cell>
          <cell r="C8" t="str">
            <v>M2</v>
          </cell>
          <cell r="D8">
            <v>875</v>
          </cell>
          <cell r="E8">
            <v>19738</v>
          </cell>
          <cell r="F8">
            <v>17270750</v>
          </cell>
        </row>
        <row r="9">
          <cell r="A9">
            <v>1.6</v>
          </cell>
          <cell r="B9" t="str">
            <v>SISTEMAS DE PROTECCIÓN (SEGURIDAD Y LINEA DE VIDA)</v>
          </cell>
          <cell r="C9" t="str">
            <v>GL</v>
          </cell>
          <cell r="D9">
            <v>1</v>
          </cell>
          <cell r="E9">
            <v>18782132</v>
          </cell>
          <cell r="F9">
            <v>18782132</v>
          </cell>
        </row>
        <row r="10">
          <cell r="A10">
            <v>1.7</v>
          </cell>
          <cell r="B10" t="str">
            <v xml:space="preserve">TORRES DE ACCESO - ANDAMIO </v>
          </cell>
          <cell r="C10" t="str">
            <v>MES</v>
          </cell>
          <cell r="D10">
            <v>9</v>
          </cell>
          <cell r="E10">
            <v>6747400</v>
          </cell>
          <cell r="F10">
            <v>60726600</v>
          </cell>
        </row>
        <row r="11">
          <cell r="A11">
            <v>1.8</v>
          </cell>
          <cell r="B11" t="str">
            <v>ALQUILER  ANDAMIO CERTIFICADO</v>
          </cell>
          <cell r="C11" t="str">
            <v>SECCION</v>
          </cell>
          <cell r="D11">
            <v>120</v>
          </cell>
          <cell r="E11">
            <v>404100</v>
          </cell>
          <cell r="F11">
            <v>48492000</v>
          </cell>
        </row>
        <row r="12">
          <cell r="A12">
            <v>1.9</v>
          </cell>
          <cell r="B12" t="str">
            <v>ALQUILER SISTEMA DE RUEDAS Y NIVELADORES PARA ANDAMIO CERTIFICADO</v>
          </cell>
          <cell r="C12" t="str">
            <v>JUEGO</v>
          </cell>
          <cell r="D12">
            <v>40</v>
          </cell>
          <cell r="E12">
            <v>120000</v>
          </cell>
          <cell r="F12">
            <v>4800000</v>
          </cell>
        </row>
        <row r="13">
          <cell r="A13">
            <v>1.1000000000000001</v>
          </cell>
          <cell r="B13" t="str">
            <v>DESMONTE DE MEZANINES Y CAMAROTES EN MADERA</v>
          </cell>
          <cell r="C13" t="str">
            <v>M2</v>
          </cell>
          <cell r="D13">
            <v>405</v>
          </cell>
          <cell r="E13">
            <v>7497</v>
          </cell>
          <cell r="F13">
            <v>3036285</v>
          </cell>
        </row>
        <row r="14">
          <cell r="A14">
            <v>1.1100000000000001</v>
          </cell>
          <cell r="B14" t="str">
            <v>CORTE Y DEMOLICIÓN DE LOSA DE CONTRAPISO EXISTENTE (e=0.05 a 0.12) INCLUYE TRASIEGO</v>
          </cell>
          <cell r="C14" t="str">
            <v>M2</v>
          </cell>
          <cell r="D14">
            <v>654.61899999999991</v>
          </cell>
          <cell r="E14">
            <v>30000</v>
          </cell>
          <cell r="F14">
            <v>19638570</v>
          </cell>
        </row>
        <row r="15">
          <cell r="A15">
            <v>1.1200000000000001</v>
          </cell>
          <cell r="B15" t="str">
            <v>CORTE Y DEMOLICIÓN DE MAMPOSTERÍA EXISTENTE ESPESOR ENTRE 30 CM  Y 53 CM (H=40CM) INCLUYE RETIRO Y TRASIEGO</v>
          </cell>
          <cell r="C15" t="str">
            <v>ML</v>
          </cell>
          <cell r="D15">
            <v>435.20999999999992</v>
          </cell>
          <cell r="E15">
            <v>19100</v>
          </cell>
          <cell r="F15">
            <v>8312511</v>
          </cell>
        </row>
        <row r="16">
          <cell r="A16">
            <v>1.1299999999999999</v>
          </cell>
          <cell r="B16" t="str">
            <v>MANTENIMIENTO DE LA ESTRUCTURA METÁLICA DE REFORZAMIENTO EXISTENTE EN EL CIMBORRIO</v>
          </cell>
          <cell r="C16" t="str">
            <v>ML</v>
          </cell>
          <cell r="D16">
            <v>120</v>
          </cell>
          <cell r="E16">
            <v>23700</v>
          </cell>
          <cell r="F16">
            <v>2844000</v>
          </cell>
        </row>
        <row r="17">
          <cell r="A17">
            <v>1.1399999999999999</v>
          </cell>
          <cell r="B17" t="str">
            <v>DESMONTE PISO DE MADERA INCLUYE SELECCIÓN DE ELEMENTOS EN BUEN ESTADO, TRASIEGO INTERNO Y ACOPIO</v>
          </cell>
          <cell r="C17" t="str">
            <v>M2</v>
          </cell>
          <cell r="D17">
            <v>1050</v>
          </cell>
          <cell r="E17">
            <v>10496</v>
          </cell>
          <cell r="F17">
            <v>11020800</v>
          </cell>
        </row>
        <row r="18">
          <cell r="A18">
            <v>1.1499999999999999</v>
          </cell>
          <cell r="B18" t="str">
            <v xml:space="preserve">RETIRO DE PAÑETE INCLUYE TRASIEGO </v>
          </cell>
          <cell r="C18" t="str">
            <v>M2</v>
          </cell>
          <cell r="D18">
            <v>2304</v>
          </cell>
          <cell r="E18">
            <v>18000</v>
          </cell>
          <cell r="F18">
            <v>41472000</v>
          </cell>
        </row>
        <row r="19">
          <cell r="A19">
            <v>1.1599999999999999</v>
          </cell>
          <cell r="B19" t="str">
            <v xml:space="preserve">DESMONTE DE TEJA DE BARRO, INCLUYE SELECCIÓN Y ACOPIO </v>
          </cell>
          <cell r="C19" t="str">
            <v>M2</v>
          </cell>
          <cell r="D19">
            <v>2600</v>
          </cell>
          <cell r="E19">
            <v>12225</v>
          </cell>
          <cell r="F19">
            <v>31785000</v>
          </cell>
        </row>
        <row r="20">
          <cell r="A20">
            <v>1.17</v>
          </cell>
          <cell r="B20" t="str">
            <v>DEMOLICIÓN DE ELEMENTOS EN  CONCRETO (ESCALERA, MESÓN Y BANCAS)</v>
          </cell>
          <cell r="C20" t="str">
            <v>M2</v>
          </cell>
          <cell r="D20">
            <v>120</v>
          </cell>
          <cell r="E20">
            <v>24873</v>
          </cell>
          <cell r="F20">
            <v>2984760</v>
          </cell>
        </row>
        <row r="21">
          <cell r="A21">
            <v>1.18</v>
          </cell>
          <cell r="B21" t="str">
            <v xml:space="preserve">REEMPLAZO DE POLISOMBRA DE CERRAMIENTO </v>
          </cell>
          <cell r="C21" t="str">
            <v>ML</v>
          </cell>
          <cell r="D21">
            <v>367</v>
          </cell>
          <cell r="E21">
            <v>5650</v>
          </cell>
          <cell r="F21">
            <v>2073550</v>
          </cell>
        </row>
        <row r="22">
          <cell r="A22">
            <v>1.19</v>
          </cell>
          <cell r="B22" t="str">
            <v>CARGUE MANUAL, RETIRO  Y DISPOSICION FINAL DE SOBRANTE  HASTA 24KM</v>
          </cell>
          <cell r="C22" t="str">
            <v>M3/COMP</v>
          </cell>
          <cell r="D22">
            <v>367</v>
          </cell>
          <cell r="E22">
            <v>30647</v>
          </cell>
          <cell r="F22">
            <v>11247449</v>
          </cell>
        </row>
        <row r="23">
          <cell r="A23">
            <v>1.2</v>
          </cell>
          <cell r="B23" t="str">
            <v>ALQUILER DE DIFERENCIAL</v>
          </cell>
          <cell r="C23" t="str">
            <v>UNIDAD</v>
          </cell>
          <cell r="D23">
            <v>16</v>
          </cell>
          <cell r="E23">
            <v>300000</v>
          </cell>
          <cell r="F23">
            <v>4800000</v>
          </cell>
        </row>
        <row r="24">
          <cell r="A24" t="str">
            <v>TOTAL PRELIMINARES</v>
          </cell>
          <cell r="F24">
            <v>306588674</v>
          </cell>
        </row>
        <row r="25">
          <cell r="A25">
            <v>2</v>
          </cell>
          <cell r="B25" t="str">
            <v>EXCAVACIONES Y RELLENOS</v>
          </cell>
        </row>
        <row r="26">
          <cell r="A26">
            <v>2.1</v>
          </cell>
          <cell r="B26" t="str">
            <v>EXCAVACION MANUAL (INCLUYE TRASIEGO)</v>
          </cell>
          <cell r="C26" t="str">
            <v>M3</v>
          </cell>
          <cell r="D26">
            <v>114.884</v>
          </cell>
          <cell r="E26">
            <v>19560</v>
          </cell>
          <cell r="F26">
            <v>2247131</v>
          </cell>
        </row>
        <row r="27">
          <cell r="A27">
            <v>2.2000000000000002</v>
          </cell>
          <cell r="B27" t="str">
            <v xml:space="preserve">RELLENO MATERIAL B-200 COMPACTADO AREA ZAPATAS </v>
          </cell>
          <cell r="C27" t="str">
            <v>M3</v>
          </cell>
          <cell r="D27">
            <v>29.774799999999995</v>
          </cell>
          <cell r="E27">
            <v>59111</v>
          </cell>
          <cell r="F27">
            <v>1760018</v>
          </cell>
        </row>
        <row r="28">
          <cell r="A28" t="str">
            <v>TOTAL EXCAVACIONES Y RELLENOS</v>
          </cell>
          <cell r="F28">
            <v>4007149</v>
          </cell>
        </row>
        <row r="29">
          <cell r="A29">
            <v>3</v>
          </cell>
          <cell r="B29" t="str">
            <v>CIMENTACIÓN</v>
          </cell>
        </row>
        <row r="30">
          <cell r="A30">
            <v>3.1</v>
          </cell>
          <cell r="B30" t="str">
            <v>CONCRETO POBRE e=0.05M f'c=2500 Psi</v>
          </cell>
          <cell r="C30" t="str">
            <v>M2</v>
          </cell>
          <cell r="D30">
            <v>46.400000000000006</v>
          </cell>
          <cell r="E30">
            <v>24052</v>
          </cell>
          <cell r="F30">
            <v>1116013</v>
          </cell>
        </row>
        <row r="31">
          <cell r="A31">
            <v>3.2</v>
          </cell>
          <cell r="B31" t="str">
            <v>CONCRETO ZAPATAS f'c=3000 Psi</v>
          </cell>
          <cell r="C31" t="str">
            <v>M3</v>
          </cell>
          <cell r="D31">
            <v>7.6800000000000006</v>
          </cell>
          <cell r="E31">
            <v>492150</v>
          </cell>
          <cell r="F31">
            <v>3779712</v>
          </cell>
        </row>
        <row r="32">
          <cell r="A32">
            <v>3.3</v>
          </cell>
          <cell r="B32" t="str">
            <v>CONCRETO CICLÓPEO 60/40 f'c=2500 Psi</v>
          </cell>
          <cell r="C32" t="str">
            <v>M3</v>
          </cell>
          <cell r="D32">
            <v>12.8</v>
          </cell>
          <cell r="E32">
            <v>333610</v>
          </cell>
          <cell r="F32">
            <v>4270208</v>
          </cell>
        </row>
        <row r="33">
          <cell r="A33">
            <v>3.4</v>
          </cell>
          <cell r="B33" t="str">
            <v>CONCRETO VIGAS DE CIMENTACIÓN f'c=3000 Psi</v>
          </cell>
          <cell r="C33" t="str">
            <v>M3</v>
          </cell>
          <cell r="D33">
            <v>21.865439999999996</v>
          </cell>
          <cell r="E33">
            <v>511250</v>
          </cell>
          <cell r="F33">
            <v>11178706</v>
          </cell>
        </row>
        <row r="34">
          <cell r="A34" t="str">
            <v>TOTAL CIMENTACIÓN</v>
          </cell>
          <cell r="F34">
            <v>20344639</v>
          </cell>
        </row>
        <row r="35">
          <cell r="A35">
            <v>4</v>
          </cell>
          <cell r="B35" t="str">
            <v>ESTRUCTURA DE CONCRETO</v>
          </cell>
        </row>
        <row r="36">
          <cell r="A36">
            <v>4.0999999999999996</v>
          </cell>
          <cell r="B36" t="str">
            <v>PEDESTALES EN CONCRETO f'c=3000 psi</v>
          </cell>
          <cell r="C36" t="str">
            <v>M3</v>
          </cell>
          <cell r="D36">
            <v>6.6445000000000007</v>
          </cell>
          <cell r="E36">
            <v>533950</v>
          </cell>
          <cell r="F36">
            <v>3547831</v>
          </cell>
        </row>
        <row r="37">
          <cell r="A37">
            <v>4.2</v>
          </cell>
          <cell r="B37" t="str">
            <v xml:space="preserve">REPARACIÓN LOSA DE CONTRAPISO e=0.12m f'c=3000 psi EN AREA INTERIOR. </v>
          </cell>
          <cell r="C37" t="str">
            <v>M2</v>
          </cell>
          <cell r="D37">
            <v>9.3600000000000012</v>
          </cell>
          <cell r="E37">
            <v>52000</v>
          </cell>
          <cell r="F37">
            <v>486720</v>
          </cell>
        </row>
        <row r="38">
          <cell r="A38">
            <v>4.3</v>
          </cell>
          <cell r="B38" t="str">
            <v>VIGAS DE CONFINAMIENTO SOBRE MURO  S=30x40 f'c=3000 psi</v>
          </cell>
          <cell r="C38" t="str">
            <v>ML</v>
          </cell>
          <cell r="D38">
            <v>10.4</v>
          </cell>
          <cell r="E38">
            <v>217068</v>
          </cell>
          <cell r="F38">
            <v>2257507</v>
          </cell>
        </row>
        <row r="39">
          <cell r="A39">
            <v>4.4000000000000004</v>
          </cell>
          <cell r="B39" t="str">
            <v>VIGAS DE CONFINAMIENTO SOBRE MURO  S=44x40 f'c=3000 psi</v>
          </cell>
          <cell r="C39" t="str">
            <v>ML</v>
          </cell>
          <cell r="D39">
            <v>259.60000000000002</v>
          </cell>
          <cell r="E39">
            <v>305043</v>
          </cell>
          <cell r="F39">
            <v>79189163</v>
          </cell>
        </row>
        <row r="40">
          <cell r="A40">
            <v>4.5</v>
          </cell>
          <cell r="B40" t="str">
            <v>VIGAS DE CONFINAMIENTO SOBRE MURO  S=53x40 f'c=3000 psi</v>
          </cell>
          <cell r="C40" t="str">
            <v>ML</v>
          </cell>
          <cell r="D40">
            <v>250.8</v>
          </cell>
          <cell r="E40">
            <v>367066</v>
          </cell>
          <cell r="F40">
            <v>92060153</v>
          </cell>
        </row>
        <row r="41">
          <cell r="A41">
            <v>4.5999999999999996</v>
          </cell>
          <cell r="B41" t="str">
            <v>CONCRETO REFORZAMIENTO ESTRUCTURAL e=0.05M CULATAS f'c=3000 psi</v>
          </cell>
          <cell r="C41" t="str">
            <v>M2</v>
          </cell>
          <cell r="D41">
            <v>311.52000000000004</v>
          </cell>
          <cell r="E41">
            <v>58900</v>
          </cell>
          <cell r="F41">
            <v>18348528</v>
          </cell>
        </row>
        <row r="42">
          <cell r="A42" t="str">
            <v>TOTAL ESTRUCTURA DE CONCRETO</v>
          </cell>
          <cell r="F42">
            <v>195889902</v>
          </cell>
        </row>
        <row r="43">
          <cell r="A43">
            <v>5</v>
          </cell>
          <cell r="B43" t="str">
            <v>ACERO DE REFUERZO</v>
          </cell>
        </row>
        <row r="44">
          <cell r="A44">
            <v>5.0999999999999996</v>
          </cell>
          <cell r="B44" t="str">
            <v>ACERO DE REFUERZO 420 Mpa</v>
          </cell>
          <cell r="C44" t="str">
            <v>KG</v>
          </cell>
          <cell r="D44">
            <v>23008.085999999999</v>
          </cell>
          <cell r="E44">
            <v>3900</v>
          </cell>
          <cell r="F44">
            <v>89731535</v>
          </cell>
        </row>
        <row r="45">
          <cell r="A45">
            <v>5.2</v>
          </cell>
          <cell r="B45" t="str">
            <v>MALLAS ELECTROSOLDADAS fy=420 Mpa,Diámetro 6 mm de 15 cm x 15 cm</v>
          </cell>
          <cell r="C45" t="str">
            <v>KG</v>
          </cell>
          <cell r="D45">
            <v>606.80000000000007</v>
          </cell>
          <cell r="E45">
            <v>4600</v>
          </cell>
          <cell r="F45">
            <v>2791280</v>
          </cell>
        </row>
        <row r="46">
          <cell r="A46" t="str">
            <v>TOTAL ACERO DE REFUERZO</v>
          </cell>
          <cell r="F46">
            <v>92522815</v>
          </cell>
        </row>
        <row r="47">
          <cell r="A47">
            <v>6</v>
          </cell>
          <cell r="B47" t="str">
            <v>ACERO ESTRUCTURAL</v>
          </cell>
        </row>
        <row r="48">
          <cell r="A48">
            <v>6.1</v>
          </cell>
          <cell r="B48" t="str">
            <v>SUMINISTRO E INSTALACIÓN PERFILES ESTRUCTURALES TUBULARES TIPO ST (fy=50 ksi)</v>
          </cell>
          <cell r="C48" t="str">
            <v>KG</v>
          </cell>
          <cell r="D48">
            <v>61210.163020018001</v>
          </cell>
          <cell r="E48">
            <v>15400</v>
          </cell>
          <cell r="F48">
            <v>942636511</v>
          </cell>
        </row>
        <row r="49">
          <cell r="A49">
            <v>6.2</v>
          </cell>
          <cell r="B49" t="str">
            <v>SUMINISTRO, FABRICACIÓN E INSTALACIÓN PLATINAS 1/2"x10CM (fy=36 ksi)</v>
          </cell>
          <cell r="C49" t="str">
            <v>ML</v>
          </cell>
          <cell r="D49">
            <v>889.4</v>
          </cell>
          <cell r="E49">
            <v>195300</v>
          </cell>
          <cell r="F49">
            <v>173699820</v>
          </cell>
        </row>
        <row r="50">
          <cell r="A50">
            <v>6.3</v>
          </cell>
          <cell r="B50" t="str">
            <v>SUMINISTRO E INSTALACIÓN DE BARRAS ROSCADAS B7 ANCLAJE D=1/2" LONG. ENTRE 50 Y 71 CM. INCLUYE ANCLAJE EPÓXICO</v>
          </cell>
          <cell r="C50" t="str">
            <v>UN</v>
          </cell>
          <cell r="D50">
            <v>1631</v>
          </cell>
          <cell r="E50">
            <v>43250</v>
          </cell>
          <cell r="F50">
            <v>70540750</v>
          </cell>
        </row>
        <row r="51">
          <cell r="A51">
            <v>6.4</v>
          </cell>
          <cell r="B51" t="str">
            <v>SUMINISTRO E INSTALACIÓN DE BARRAS ROSCADAS B7 ANCLAJE D=5/8 L=25 CM. NO INCLUYE ANCLAJE EPÓXICO</v>
          </cell>
          <cell r="C51" t="str">
            <v>UN</v>
          </cell>
          <cell r="D51">
            <v>132</v>
          </cell>
          <cell r="E51">
            <v>10650</v>
          </cell>
          <cell r="F51">
            <v>1405800</v>
          </cell>
        </row>
        <row r="52">
          <cell r="A52">
            <v>6.5</v>
          </cell>
          <cell r="B52" t="str">
            <v>SUMINISTRO E INSTALACIÓN DE BARRAS ROSCADAS B7 ANCLAJE D=7/8 L=35 CM. NO INCLUYE ANCLAJE EPÓXICO</v>
          </cell>
          <cell r="C52" t="str">
            <v>UN</v>
          </cell>
          <cell r="D52">
            <v>288</v>
          </cell>
          <cell r="E52">
            <v>19550</v>
          </cell>
          <cell r="F52">
            <v>5630400</v>
          </cell>
        </row>
        <row r="53">
          <cell r="A53" t="str">
            <v>TOTAL ACERO ESTRUCTURAL</v>
          </cell>
          <cell r="F53">
            <v>1193913281</v>
          </cell>
        </row>
        <row r="54">
          <cell r="A54">
            <v>7</v>
          </cell>
          <cell r="B54" t="str">
            <v>ANCLAJES</v>
          </cell>
        </row>
        <row r="55">
          <cell r="A55">
            <v>7.1</v>
          </cell>
          <cell r="B55" t="str">
            <v>ANCLAJES QUÍMICOS EPÓXICO HILTI HIT HY-200 d=1/4" L=7 CM</v>
          </cell>
          <cell r="C55" t="str">
            <v>UN</v>
          </cell>
          <cell r="D55">
            <v>2262</v>
          </cell>
          <cell r="E55">
            <v>6479</v>
          </cell>
          <cell r="F55">
            <v>14655498</v>
          </cell>
        </row>
        <row r="56">
          <cell r="A56">
            <v>7.2</v>
          </cell>
          <cell r="B56" t="str">
            <v>ANCLAJES QUÍMICOS EPÓXICO HILTI HIT HY-200 d=1/2" L=15 CM</v>
          </cell>
          <cell r="C56" t="str">
            <v>UN</v>
          </cell>
          <cell r="D56">
            <v>3472</v>
          </cell>
          <cell r="E56">
            <v>17000</v>
          </cell>
          <cell r="F56">
            <v>59024000</v>
          </cell>
        </row>
        <row r="57">
          <cell r="A57">
            <v>7.3</v>
          </cell>
          <cell r="B57" t="str">
            <v>ANCLAJES QUÍMICOS EPÓXICO HILTI HIT HY-200 d=5/8" L=20 CM</v>
          </cell>
          <cell r="C57" t="str">
            <v>UN</v>
          </cell>
          <cell r="D57">
            <v>132</v>
          </cell>
          <cell r="E57">
            <v>33800</v>
          </cell>
          <cell r="F57">
            <v>4461600</v>
          </cell>
        </row>
        <row r="58">
          <cell r="A58">
            <v>7.4</v>
          </cell>
          <cell r="B58" t="str">
            <v>ANCLAJES QUÍMICOS EPÓXICO HILTI HIT HY-200 d=7/8" L=25 CM</v>
          </cell>
          <cell r="C58" t="str">
            <v>UN</v>
          </cell>
          <cell r="D58">
            <v>298</v>
          </cell>
          <cell r="E58">
            <v>54050</v>
          </cell>
          <cell r="F58">
            <v>16106900</v>
          </cell>
        </row>
        <row r="59">
          <cell r="A59" t="str">
            <v>TOTAL ANCLAJES</v>
          </cell>
          <cell r="F59">
            <v>94247998</v>
          </cell>
        </row>
        <row r="60">
          <cell r="A60">
            <v>8</v>
          </cell>
          <cell r="B60" t="str">
            <v>MAMPOSTERIA Y REVOQUES</v>
          </cell>
        </row>
        <row r="61">
          <cell r="A61">
            <v>8.1</v>
          </cell>
          <cell r="B61" t="str">
            <v>MURO EN BLOQUE No. 5</v>
          </cell>
          <cell r="C61" t="str">
            <v>M2</v>
          </cell>
          <cell r="D61">
            <v>10</v>
          </cell>
          <cell r="E61">
            <v>28372</v>
          </cell>
          <cell r="F61">
            <v>283720</v>
          </cell>
        </row>
        <row r="62">
          <cell r="A62">
            <v>8.1999999999999993</v>
          </cell>
          <cell r="B62" t="str">
            <v>MURO EN LADRILLO TOLETE LIVIANO</v>
          </cell>
          <cell r="C62" t="str">
            <v>M2</v>
          </cell>
          <cell r="D62">
            <v>166</v>
          </cell>
          <cell r="E62">
            <v>64700</v>
          </cell>
          <cell r="F62">
            <v>10740200</v>
          </cell>
        </row>
        <row r="63">
          <cell r="A63">
            <v>8.3000000000000007</v>
          </cell>
          <cell r="B63" t="str">
            <v>RECUBRIMIENTO TECNICO EN LAMINA DE FIBROCEMTO 10MM A UNA CARA</v>
          </cell>
          <cell r="C63" t="str">
            <v>M2</v>
          </cell>
          <cell r="D63">
            <v>195</v>
          </cell>
          <cell r="E63">
            <v>124136</v>
          </cell>
          <cell r="F63">
            <v>24206520</v>
          </cell>
        </row>
        <row r="64">
          <cell r="A64">
            <v>8.4</v>
          </cell>
          <cell r="B64" t="str">
            <v>PEDESTAL EN LADRILLO TOLETE LIVIANO 60cm</v>
          </cell>
          <cell r="C64" t="str">
            <v>UN</v>
          </cell>
          <cell r="D64">
            <v>10</v>
          </cell>
          <cell r="E64">
            <v>46802</v>
          </cell>
          <cell r="F64">
            <v>468020</v>
          </cell>
        </row>
        <row r="65">
          <cell r="A65">
            <v>8.5</v>
          </cell>
          <cell r="B65" t="str">
            <v>TABLERO RH CON RECUBRIMIENTO MELAMINICO COLOR NEGRO ANCLADO A PARED DIMENSIONES 80CM X80CM X 9MM</v>
          </cell>
          <cell r="C65" t="str">
            <v>UN</v>
          </cell>
          <cell r="D65">
            <v>1</v>
          </cell>
          <cell r="E65">
            <v>60849</v>
          </cell>
          <cell r="F65">
            <v>60849</v>
          </cell>
        </row>
        <row r="66">
          <cell r="A66">
            <v>8.6</v>
          </cell>
          <cell r="B66" t="str">
            <v>PAÑETE LISO SOBRE MURO EN MORTERO 1:4 ESPESOR PROMEDIO DE 3,5 CM</v>
          </cell>
          <cell r="C66" t="str">
            <v>M2</v>
          </cell>
          <cell r="D66">
            <v>537.51</v>
          </cell>
          <cell r="E66">
            <v>18640</v>
          </cell>
          <cell r="F66">
            <v>10019186</v>
          </cell>
        </row>
        <row r="67">
          <cell r="A67">
            <v>8.6999999999999993</v>
          </cell>
          <cell r="B67" t="str">
            <v>PAÑETE DE CAL Y ARENA</v>
          </cell>
          <cell r="C67" t="str">
            <v>M2</v>
          </cell>
          <cell r="D67">
            <v>1766.49</v>
          </cell>
          <cell r="E67">
            <v>35167</v>
          </cell>
          <cell r="F67">
            <v>62122154</v>
          </cell>
        </row>
        <row r="68">
          <cell r="A68">
            <v>8.8000000000000007</v>
          </cell>
          <cell r="B68" t="str">
            <v>IMPERMEABILIZACIÓN DE MUROS CON PERFORACIONES D=5/8" PARA CONTROL DE HUMEDADES ASCENDENTES</v>
          </cell>
          <cell r="C68" t="str">
            <v>UN</v>
          </cell>
          <cell r="D68">
            <v>660</v>
          </cell>
          <cell r="E68">
            <v>30408</v>
          </cell>
          <cell r="F68">
            <v>20069280</v>
          </cell>
        </row>
        <row r="69">
          <cell r="A69">
            <v>8.9</v>
          </cell>
          <cell r="B69" t="str">
            <v>MURO POYO PARA SOPORTE DE CANALETA EN REJILLA DE VENTILACIÓN</v>
          </cell>
          <cell r="C69" t="str">
            <v>ML</v>
          </cell>
          <cell r="D69">
            <v>176.7</v>
          </cell>
          <cell r="E69">
            <v>20450</v>
          </cell>
          <cell r="F69">
            <v>3613515</v>
          </cell>
        </row>
        <row r="70">
          <cell r="A70">
            <v>8.1</v>
          </cell>
          <cell r="B70" t="str">
            <v>LIMPIEZA DE MUROS CON RINSE PARA MUROS EN LADRILLO</v>
          </cell>
          <cell r="C70" t="str">
            <v>M2</v>
          </cell>
          <cell r="D70">
            <v>1144.55</v>
          </cell>
          <cell r="E70">
            <v>10440</v>
          </cell>
          <cell r="F70">
            <v>11949102</v>
          </cell>
        </row>
        <row r="71">
          <cell r="A71">
            <v>8.11</v>
          </cell>
          <cell r="B71" t="str">
            <v>APLICACIÓN DE HIDRÓFUGO PARA MURO</v>
          </cell>
          <cell r="C71" t="str">
            <v>M2</v>
          </cell>
          <cell r="D71">
            <v>1144.55</v>
          </cell>
          <cell r="E71">
            <v>17040</v>
          </cell>
          <cell r="F71">
            <v>19503132</v>
          </cell>
        </row>
        <row r="72">
          <cell r="A72">
            <v>8.1199999999999992</v>
          </cell>
          <cell r="B72" t="str">
            <v>HIDROLAVADO DE FACHADAS CON JABÓN NEUTRO</v>
          </cell>
          <cell r="C72" t="str">
            <v>M2</v>
          </cell>
          <cell r="D72">
            <v>1381.19</v>
          </cell>
          <cell r="E72">
            <v>11293</v>
          </cell>
          <cell r="F72">
            <v>15597779</v>
          </cell>
        </row>
        <row r="73">
          <cell r="A73">
            <v>8.1300000000000008</v>
          </cell>
          <cell r="B73" t="str">
            <v>FILTRO PERIMETRAL EN GEODREN ( Incluye grava 3/4", geotextil NT1600, tuberia perforada de 8", lecho de arena y solado de proteccion) -El Estudio de Suelos recomienda, borde de proyecto)</v>
          </cell>
          <cell r="C73" t="str">
            <v>ML</v>
          </cell>
          <cell r="D73">
            <v>311.81</v>
          </cell>
          <cell r="E73">
            <v>209720</v>
          </cell>
          <cell r="F73">
            <v>65392793</v>
          </cell>
        </row>
        <row r="74">
          <cell r="A74">
            <v>8.14</v>
          </cell>
          <cell r="B74" t="str">
            <v>CANAL TÉCNICA Ancho 60cm h=30cm</v>
          </cell>
          <cell r="C74" t="str">
            <v>ML</v>
          </cell>
          <cell r="D74">
            <v>390</v>
          </cell>
          <cell r="E74">
            <v>136320</v>
          </cell>
          <cell r="F74">
            <v>53164800</v>
          </cell>
        </row>
        <row r="75">
          <cell r="A75">
            <v>8.15</v>
          </cell>
          <cell r="B75" t="str">
            <v>TAPA DE INSPECCIÓN 0,80 X 1,30 M</v>
          </cell>
          <cell r="C75" t="str">
            <v>UN</v>
          </cell>
          <cell r="D75">
            <v>150</v>
          </cell>
          <cell r="E75">
            <v>157640</v>
          </cell>
          <cell r="F75">
            <v>23646000</v>
          </cell>
        </row>
        <row r="76">
          <cell r="A76">
            <v>8.16</v>
          </cell>
          <cell r="B76" t="str">
            <v>RECUBRIMIENTO TÉCNICO EN LÁMINA DE DRYWALL 12,7 MM A UNA CARA</v>
          </cell>
          <cell r="C76" t="str">
            <v>M2</v>
          </cell>
          <cell r="D76">
            <v>2424.7399999999998</v>
          </cell>
          <cell r="E76">
            <v>100214</v>
          </cell>
          <cell r="F76">
            <v>242992894</v>
          </cell>
        </row>
        <row r="77">
          <cell r="A77" t="str">
            <v>TOTAL MAMPOSTERIA Y REVOQUES</v>
          </cell>
          <cell r="F77">
            <v>563829944</v>
          </cell>
        </row>
        <row r="78">
          <cell r="A78">
            <v>9</v>
          </cell>
          <cell r="B78" t="str">
            <v>PISOS, ENCHAPES Y ACABADOS</v>
          </cell>
        </row>
        <row r="79">
          <cell r="A79">
            <v>9.1</v>
          </cell>
          <cell r="B79" t="str">
            <v>PIRLAN EN GRANITO PULIDO Y DILATADOR METÁLICO</v>
          </cell>
          <cell r="C79" t="str">
            <v>ML</v>
          </cell>
          <cell r="D79">
            <v>120</v>
          </cell>
          <cell r="E79">
            <v>76726</v>
          </cell>
          <cell r="F79">
            <v>9207120</v>
          </cell>
        </row>
        <row r="80">
          <cell r="A80">
            <v>9.1999999999999993</v>
          </cell>
          <cell r="B80" t="str">
            <v xml:space="preserve">PLACA DE CONCRETO REFORZADO E:5 CM, DENSIFICADO Y CRISTALIZADO </v>
          </cell>
          <cell r="C80" t="str">
            <v>M2</v>
          </cell>
          <cell r="D80">
            <v>1170</v>
          </cell>
          <cell r="E80">
            <v>114179</v>
          </cell>
          <cell r="F80">
            <v>133589430</v>
          </cell>
        </row>
        <row r="81">
          <cell r="A81">
            <v>9.3000000000000007</v>
          </cell>
          <cell r="B81" t="str">
            <v>PISO EN MADERA ABARCO PARA EXTERIORES E=20MM</v>
          </cell>
          <cell r="C81" t="str">
            <v>M2</v>
          </cell>
          <cell r="D81">
            <v>120</v>
          </cell>
          <cell r="E81">
            <v>324730</v>
          </cell>
          <cell r="F81">
            <v>38967600</v>
          </cell>
        </row>
        <row r="82">
          <cell r="A82">
            <v>9.4</v>
          </cell>
          <cell r="B82" t="str">
            <v>SUMINISTRO E INSTALACIÓN DE ADOQUIN EN ARCILLA</v>
          </cell>
          <cell r="C82" t="str">
            <v>M2</v>
          </cell>
          <cell r="D82">
            <v>90</v>
          </cell>
          <cell r="E82">
            <v>65978</v>
          </cell>
          <cell r="F82">
            <v>5938020</v>
          </cell>
        </row>
        <row r="83">
          <cell r="A83">
            <v>9.5</v>
          </cell>
          <cell r="B83" t="str">
            <v>MANTENIMIENTO Y REINSTALACIÓN DE PISO EN LISTÓN DE MADERA ZAPÁN DIM. 16X2CM</v>
          </cell>
          <cell r="C83" t="str">
            <v>M2</v>
          </cell>
          <cell r="D83">
            <v>310</v>
          </cell>
          <cell r="E83">
            <v>140730</v>
          </cell>
          <cell r="F83">
            <v>43626300</v>
          </cell>
        </row>
        <row r="84">
          <cell r="A84">
            <v>9.6</v>
          </cell>
          <cell r="B84" t="str">
            <v>SUMINISTRO DE PISO EN LISTÓN DE MADERA ZAPÁN DIM. 16X2CM</v>
          </cell>
          <cell r="C84" t="str">
            <v>M2</v>
          </cell>
          <cell r="D84">
            <v>553.6</v>
          </cell>
          <cell r="E84">
            <v>274100</v>
          </cell>
          <cell r="F84">
            <v>151741760</v>
          </cell>
        </row>
        <row r="85">
          <cell r="A85">
            <v>9.6999999999999993</v>
          </cell>
          <cell r="B85" t="str">
            <v>ENCHAPE VERONA 30 X 60 RECTIFICADA COLOR BLANCO</v>
          </cell>
          <cell r="C85" t="str">
            <v>M2</v>
          </cell>
          <cell r="D85">
            <v>195</v>
          </cell>
          <cell r="E85">
            <v>91270</v>
          </cell>
          <cell r="F85">
            <v>17797650</v>
          </cell>
        </row>
        <row r="86">
          <cell r="A86">
            <v>9.8000000000000007</v>
          </cell>
          <cell r="B86" t="str">
            <v>ACABADO DE VIGA BORDE TABLÓN MADERA ZAPÁN DIM. 1"X10"</v>
          </cell>
          <cell r="C86" t="str">
            <v>ML</v>
          </cell>
          <cell r="D86">
            <v>313</v>
          </cell>
          <cell r="E86">
            <v>94413</v>
          </cell>
          <cell r="F86">
            <v>29551269</v>
          </cell>
        </row>
        <row r="87">
          <cell r="A87">
            <v>9.9</v>
          </cell>
          <cell r="B87" t="str">
            <v>MEDIACAÑA EN PVC PARA BAÑOS</v>
          </cell>
          <cell r="C87" t="str">
            <v>ML</v>
          </cell>
          <cell r="D87">
            <v>360</v>
          </cell>
          <cell r="E87">
            <v>22170</v>
          </cell>
          <cell r="F87">
            <v>7981200</v>
          </cell>
        </row>
        <row r="88">
          <cell r="A88">
            <v>9.1</v>
          </cell>
          <cell r="B88" t="str">
            <v>RECUBRIMIENTO EN MADERA AL CUERPO DE GUARDIA</v>
          </cell>
          <cell r="C88" t="str">
            <v>GL</v>
          </cell>
          <cell r="D88">
            <v>1</v>
          </cell>
          <cell r="E88">
            <v>26530128</v>
          </cell>
          <cell r="F88">
            <v>26530128</v>
          </cell>
        </row>
        <row r="89">
          <cell r="A89">
            <v>9.11</v>
          </cell>
          <cell r="B89" t="str">
            <v>TRATAMIENTO ALFAGÍA  CON MORTERO 1:3</v>
          </cell>
          <cell r="C89" t="str">
            <v>ML</v>
          </cell>
          <cell r="D89">
            <v>201.39999999999998</v>
          </cell>
          <cell r="E89">
            <v>30157</v>
          </cell>
          <cell r="F89">
            <v>6073620</v>
          </cell>
        </row>
        <row r="90">
          <cell r="A90">
            <v>9.1199999999999992</v>
          </cell>
          <cell r="B90" t="str">
            <v>PLACA DE CONCRETO DE CONTRAPISO REFORZADA HASTA E: 7 CM</v>
          </cell>
          <cell r="C90" t="str">
            <v>M2</v>
          </cell>
          <cell r="D90">
            <v>300</v>
          </cell>
          <cell r="E90">
            <v>57920</v>
          </cell>
          <cell r="F90">
            <v>17376000</v>
          </cell>
        </row>
        <row r="91">
          <cell r="A91" t="str">
            <v>TOTAL PISOS, ENCHAPES Y ACABADOS</v>
          </cell>
          <cell r="F91">
            <v>488380097</v>
          </cell>
        </row>
        <row r="92">
          <cell r="A92">
            <v>10</v>
          </cell>
          <cell r="B92" t="str">
            <v>CIELO RASOS Y ACABADO BAJO CUBIERTA</v>
          </cell>
        </row>
        <row r="93">
          <cell r="A93">
            <v>10.1</v>
          </cell>
          <cell r="B93" t="str">
            <v>CIELO RASO DE ALUMINIO CON ACABADO EN MADERA TIPO WOODLINES O EQUIVALENTE DIM 1"X3</v>
          </cell>
          <cell r="C93" t="str">
            <v>M2</v>
          </cell>
          <cell r="D93">
            <v>635</v>
          </cell>
          <cell r="E93">
            <v>334235</v>
          </cell>
          <cell r="F93">
            <v>212239225</v>
          </cell>
        </row>
        <row r="94">
          <cell r="A94">
            <v>10.199999999999999</v>
          </cell>
          <cell r="B94" t="str">
            <v>CIELO RASO EN PLACA DE CARTON YESO DE 1/2"</v>
          </cell>
          <cell r="C94" t="str">
            <v>M2</v>
          </cell>
          <cell r="D94">
            <v>1387.1279999999999</v>
          </cell>
          <cell r="E94">
            <v>33718</v>
          </cell>
          <cell r="F94">
            <v>46771182</v>
          </cell>
        </row>
        <row r="95">
          <cell r="A95">
            <v>10.3</v>
          </cell>
          <cell r="B95" t="str">
            <v>ACABADO BAJO CUBIERTA EN CAÑA BRAVA CORREDOR CENTRAL</v>
          </cell>
          <cell r="C95" t="str">
            <v>M2</v>
          </cell>
          <cell r="D95">
            <v>1300</v>
          </cell>
          <cell r="E95">
            <v>31760</v>
          </cell>
          <cell r="F95">
            <v>41288000</v>
          </cell>
        </row>
        <row r="96">
          <cell r="A96">
            <v>10.4</v>
          </cell>
          <cell r="B96" t="str">
            <v>TAPA DE INSPECCIÓN TIPO KNAUF 0,60 X 0,60 mt</v>
          </cell>
          <cell r="C96" t="str">
            <v>UN</v>
          </cell>
          <cell r="D96">
            <v>8</v>
          </cell>
          <cell r="E96">
            <v>399980</v>
          </cell>
          <cell r="F96">
            <v>3199840</v>
          </cell>
        </row>
        <row r="97">
          <cell r="A97" t="str">
            <v>TOTAL CIELO RASOS Y ACABADO BAJO CUBIERTA</v>
          </cell>
          <cell r="F97">
            <v>303498247</v>
          </cell>
        </row>
        <row r="98">
          <cell r="A98">
            <v>11</v>
          </cell>
          <cell r="B98" t="str">
            <v>PINTURA</v>
          </cell>
        </row>
        <row r="99">
          <cell r="A99">
            <v>11.1</v>
          </cell>
          <cell r="B99" t="str">
            <v>PINTURA EPÓXICA PARA MEDIACAÑA</v>
          </cell>
          <cell r="C99" t="str">
            <v>ML</v>
          </cell>
          <cell r="D99">
            <v>360</v>
          </cell>
          <cell r="E99">
            <v>11994</v>
          </cell>
          <cell r="F99">
            <v>4317840</v>
          </cell>
        </row>
        <row r="100">
          <cell r="A100">
            <v>11.2</v>
          </cell>
          <cell r="B100" t="str">
            <v>PINTURA VINILO BLANCO TIPO 1 CON BASE INTERVINILO A 3 MANOS</v>
          </cell>
          <cell r="C100" t="str">
            <v>M2</v>
          </cell>
          <cell r="D100">
            <v>1652.13</v>
          </cell>
          <cell r="E100">
            <v>13154</v>
          </cell>
          <cell r="F100">
            <v>21732118</v>
          </cell>
        </row>
        <row r="101">
          <cell r="A101">
            <v>11.3</v>
          </cell>
          <cell r="B101" t="str">
            <v>PINTURA TIPO ACORAZADO PARA MUROS EXTERNOS</v>
          </cell>
          <cell r="C101" t="str">
            <v>M2</v>
          </cell>
          <cell r="D101">
            <v>850</v>
          </cell>
          <cell r="E101">
            <v>17140</v>
          </cell>
          <cell r="F101">
            <v>14569000</v>
          </cell>
        </row>
        <row r="102">
          <cell r="A102">
            <v>11.4</v>
          </cell>
          <cell r="B102" t="str">
            <v>MANTENIMIENTO Y PINTURA DE REJA METÁLICA</v>
          </cell>
          <cell r="C102" t="str">
            <v>M2</v>
          </cell>
          <cell r="D102">
            <v>483</v>
          </cell>
          <cell r="E102">
            <v>50649</v>
          </cell>
          <cell r="F102">
            <v>24463467</v>
          </cell>
        </row>
        <row r="103">
          <cell r="A103">
            <v>11.5</v>
          </cell>
          <cell r="B103" t="str">
            <v>PINTURA A BASE DE CAL</v>
          </cell>
          <cell r="C103" t="str">
            <v>M2</v>
          </cell>
          <cell r="D103">
            <v>4915.13</v>
          </cell>
          <cell r="E103">
            <v>24667</v>
          </cell>
          <cell r="F103">
            <v>121241512</v>
          </cell>
        </row>
        <row r="104">
          <cell r="A104" t="str">
            <v>TOTAL PINTURA</v>
          </cell>
          <cell r="F104">
            <v>186323937</v>
          </cell>
        </row>
        <row r="105">
          <cell r="A105">
            <v>12</v>
          </cell>
          <cell r="B105" t="str">
            <v>VARIOS</v>
          </cell>
        </row>
        <row r="106">
          <cell r="A106">
            <v>12.1</v>
          </cell>
          <cell r="B106" t="str">
            <v>ESCALERA METÁLICA EN LÁMINA DE ACERO E=3MM, PERFORADA 70%</v>
          </cell>
          <cell r="C106" t="str">
            <v>UN</v>
          </cell>
          <cell r="D106">
            <v>1</v>
          </cell>
          <cell r="E106">
            <v>27185000</v>
          </cell>
          <cell r="F106">
            <v>27185000</v>
          </cell>
        </row>
        <row r="107">
          <cell r="A107">
            <v>12.2</v>
          </cell>
          <cell r="B107" t="str">
            <v>AISLAMIENTO ACÚSTICO EN ESPUMA DE POLIURETANO</v>
          </cell>
          <cell r="C107" t="str">
            <v>M2</v>
          </cell>
          <cell r="D107">
            <v>715</v>
          </cell>
          <cell r="E107">
            <v>42426</v>
          </cell>
          <cell r="F107">
            <v>30334590</v>
          </cell>
        </row>
        <row r="108">
          <cell r="A108">
            <v>12.3</v>
          </cell>
          <cell r="B108" t="str">
            <v>BANCA EN ESTRUCTURA METÁLICA Y TABLERO RH CON RECUBRIMIENTO MELAMINICO DIMENSIONES:  98cm x 35cm x 25mm</v>
          </cell>
          <cell r="C108" t="str">
            <v>UN</v>
          </cell>
          <cell r="D108">
            <v>2</v>
          </cell>
          <cell r="E108">
            <v>563400</v>
          </cell>
          <cell r="F108">
            <v>1126800</v>
          </cell>
        </row>
        <row r="109">
          <cell r="A109">
            <v>12.4</v>
          </cell>
          <cell r="B109" t="str">
            <v>CAMILLA ESCUALIZABLE EN ESTRUCTURA TUBULAR METÁLICA, SUPERFICIE EN LÁMINA COLD-ROLLED BARANDAS LATERALES TELESCOPICAS, MONTADA SOBRE 4 RUEDAS DE 5" CON FRENO</v>
          </cell>
          <cell r="C109" t="str">
            <v>UN</v>
          </cell>
          <cell r="D109">
            <v>1</v>
          </cell>
          <cell r="E109">
            <v>1250000</v>
          </cell>
          <cell r="F109">
            <v>1250000</v>
          </cell>
        </row>
        <row r="110">
          <cell r="A110">
            <v>12.5</v>
          </cell>
          <cell r="B110" t="str">
            <v>CASILLERO METÁLICO DE 3 CUERPOS Y 9 PUERTAS</v>
          </cell>
          <cell r="C110" t="str">
            <v>UN</v>
          </cell>
          <cell r="D110">
            <v>2</v>
          </cell>
          <cell r="E110">
            <v>1448100</v>
          </cell>
          <cell r="F110">
            <v>2896200</v>
          </cell>
        </row>
        <row r="111">
          <cell r="A111">
            <v>12.6</v>
          </cell>
          <cell r="B111" t="str">
            <v>MALLA NYLON PATRON ORTOGONAL DE  1x1"</v>
          </cell>
          <cell r="C111" t="str">
            <v>M2</v>
          </cell>
          <cell r="D111">
            <v>25</v>
          </cell>
          <cell r="E111">
            <v>36800</v>
          </cell>
          <cell r="F111">
            <v>920000</v>
          </cell>
        </row>
        <row r="112">
          <cell r="A112">
            <v>12.7</v>
          </cell>
          <cell r="B112" t="str">
            <v>MALLA METÁLICA PATRON ORTOGONAL DE  1x1" E=2MM</v>
          </cell>
          <cell r="C112" t="str">
            <v>M2</v>
          </cell>
          <cell r="D112">
            <v>262</v>
          </cell>
          <cell r="E112">
            <v>54810</v>
          </cell>
          <cell r="F112">
            <v>14360220</v>
          </cell>
        </row>
        <row r="113">
          <cell r="A113">
            <v>12.8</v>
          </cell>
          <cell r="B113" t="str">
            <v>SUMINISTRO DE GRAVA PARA TRAMPA DE HUMEDAD</v>
          </cell>
          <cell r="C113" t="str">
            <v>M3</v>
          </cell>
          <cell r="D113">
            <v>26.601999999999997</v>
          </cell>
          <cell r="E113">
            <v>90747</v>
          </cell>
          <cell r="F113">
            <v>2414052</v>
          </cell>
        </row>
        <row r="114">
          <cell r="A114" t="str">
            <v>TOTAL VARIOS</v>
          </cell>
          <cell r="F114">
            <v>80486862</v>
          </cell>
        </row>
        <row r="115">
          <cell r="A115">
            <v>13</v>
          </cell>
          <cell r="B115" t="str">
            <v>CUBIERTA</v>
          </cell>
        </row>
        <row r="116">
          <cell r="A116">
            <v>13.1</v>
          </cell>
          <cell r="B116" t="str">
            <v>DESMONTE DE CABALLETE EN TEJA DE ARCILLA</v>
          </cell>
          <cell r="C116" t="str">
            <v>ML</v>
          </cell>
          <cell r="D116">
            <v>158</v>
          </cell>
          <cell r="E116">
            <v>4928</v>
          </cell>
          <cell r="F116">
            <v>778624</v>
          </cell>
        </row>
        <row r="117">
          <cell r="A117">
            <v>13.2</v>
          </cell>
          <cell r="B117" t="str">
            <v>RESTITUCIÓN DE PIEZAS DE CABALLETE EN TEJA DE ARCILLA</v>
          </cell>
          <cell r="C117" t="str">
            <v>ML</v>
          </cell>
          <cell r="D117">
            <v>158</v>
          </cell>
          <cell r="E117">
            <v>42426</v>
          </cell>
          <cell r="F117">
            <v>6703308</v>
          </cell>
        </row>
        <row r="118">
          <cell r="A118">
            <v>13.3</v>
          </cell>
          <cell r="B118" t="str">
            <v>CUBIERTA EN DOBLE PARED DE TEJA ONDULADA TIPO TECHOLINE CON CAPA INTERNA DE AISLAMIENTO ACÚSTICO EN FIBRA DE VIDRIO E=3 1/2" Y TEJA DE BARRO</v>
          </cell>
          <cell r="C118" t="str">
            <v>M2</v>
          </cell>
          <cell r="D118">
            <v>2600</v>
          </cell>
          <cell r="E118">
            <v>170370</v>
          </cell>
          <cell r="F118">
            <v>442962000</v>
          </cell>
        </row>
        <row r="119">
          <cell r="A119">
            <v>13.4</v>
          </cell>
          <cell r="B119" t="str">
            <v>MANTENIMIENTO DE ESTRUCTURA EN MADERA ABARCO DE CUBIERTA</v>
          </cell>
          <cell r="C119" t="str">
            <v>ML</v>
          </cell>
          <cell r="D119">
            <v>118</v>
          </cell>
          <cell r="E119">
            <v>48250</v>
          </cell>
          <cell r="F119">
            <v>5693500</v>
          </cell>
        </row>
        <row r="120">
          <cell r="A120">
            <v>13.5</v>
          </cell>
          <cell r="B120" t="str">
            <v>RESTITUCIÓN DE PIEZAS DE ESTRUCTURA DE CUBIERTA Y ENTREPISO EN MADERA ABARCO</v>
          </cell>
          <cell r="C120" t="str">
            <v>ML</v>
          </cell>
          <cell r="D120">
            <v>550</v>
          </cell>
          <cell r="E120">
            <v>260610</v>
          </cell>
          <cell r="F120">
            <v>143335500</v>
          </cell>
        </row>
        <row r="121">
          <cell r="A121">
            <v>13.6</v>
          </cell>
          <cell r="B121" t="str">
            <v xml:space="preserve">CUBIERTA POLICARBONATO ALVEOLAR DE 8mm </v>
          </cell>
          <cell r="C121" t="str">
            <v>M2</v>
          </cell>
          <cell r="D121">
            <v>203</v>
          </cell>
          <cell r="E121">
            <v>200618</v>
          </cell>
          <cell r="F121">
            <v>40725454</v>
          </cell>
        </row>
        <row r="122">
          <cell r="A122">
            <v>13.7</v>
          </cell>
          <cell r="B122" t="str">
            <v>FLANCHE METÁLICO EN LÁMINA DE ACERO E=2MM DIM 35X18CM</v>
          </cell>
          <cell r="C122" t="str">
            <v>ML</v>
          </cell>
          <cell r="D122">
            <v>353</v>
          </cell>
          <cell r="E122">
            <v>44176</v>
          </cell>
          <cell r="F122">
            <v>15594128</v>
          </cell>
        </row>
        <row r="123">
          <cell r="A123">
            <v>13.8</v>
          </cell>
          <cell r="B123" t="str">
            <v>LIMPIEZA Y APLICACIÓN DE ACABADO ESTRUCTURA EN MADERA ABARCO DE CUBIERTA</v>
          </cell>
          <cell r="C123" t="str">
            <v>ML</v>
          </cell>
          <cell r="D123">
            <v>3970</v>
          </cell>
          <cell r="E123">
            <v>23140</v>
          </cell>
          <cell r="F123">
            <v>91865800</v>
          </cell>
        </row>
        <row r="124">
          <cell r="A124">
            <v>13.9</v>
          </cell>
          <cell r="B124" t="str">
            <v>DESMONTE DE SOBRECUBIERTA (TEJA Y ESTRUCTURA DE GUADUA)</v>
          </cell>
          <cell r="C124" t="str">
            <v>M2</v>
          </cell>
          <cell r="D124">
            <v>2600</v>
          </cell>
          <cell r="E124">
            <v>19270</v>
          </cell>
          <cell r="F124">
            <v>50102000</v>
          </cell>
        </row>
        <row r="125">
          <cell r="A125" t="str">
            <v>TOTAL CUBIERTA</v>
          </cell>
          <cell r="F125">
            <v>797760314</v>
          </cell>
        </row>
        <row r="126">
          <cell r="A126">
            <v>14</v>
          </cell>
          <cell r="B126" t="str">
            <v>CARPINTERÍA  EN MADERA</v>
          </cell>
        </row>
        <row r="127">
          <cell r="A127">
            <v>14.1</v>
          </cell>
          <cell r="B127" t="str">
            <v>PASAMANOS EN MADERA ABARCO LISTON 1X2" Y LÁMINA DE ACERO E=5MM</v>
          </cell>
          <cell r="C127" t="str">
            <v>ML</v>
          </cell>
          <cell r="D127">
            <v>12</v>
          </cell>
          <cell r="E127">
            <v>140592</v>
          </cell>
          <cell r="F127">
            <v>1687104</v>
          </cell>
        </row>
        <row r="128">
          <cell r="A128">
            <v>14.2</v>
          </cell>
          <cell r="B128" t="str">
            <v>PASAMANOS EN MADERA ABARCO LISTON 6X2 CM Y LÁMINA DE ACERO E=5MM</v>
          </cell>
          <cell r="C128" t="str">
            <v>ML</v>
          </cell>
          <cell r="D128">
            <v>126</v>
          </cell>
          <cell r="E128">
            <v>146920</v>
          </cell>
          <cell r="F128">
            <v>18511920</v>
          </cell>
        </row>
        <row r="129">
          <cell r="A129">
            <v>14.3</v>
          </cell>
          <cell r="B129" t="str">
            <v>PASAMANOS EN MADERA ZAPAN LISTON 1X2"</v>
          </cell>
          <cell r="C129" t="str">
            <v>ML</v>
          </cell>
          <cell r="D129">
            <v>328</v>
          </cell>
          <cell r="E129">
            <v>55200</v>
          </cell>
          <cell r="F129">
            <v>18105600</v>
          </cell>
        </row>
        <row r="130">
          <cell r="A130">
            <v>14.4</v>
          </cell>
          <cell r="B130" t="str">
            <v>INCRUSTACIÓN DE MADERA A ESTRUCTURA</v>
          </cell>
          <cell r="C130" t="str">
            <v>ML</v>
          </cell>
          <cell r="D130">
            <v>50</v>
          </cell>
          <cell r="E130">
            <v>91210</v>
          </cell>
          <cell r="F130">
            <v>4560500</v>
          </cell>
        </row>
        <row r="131">
          <cell r="A131" t="str">
            <v>TOTAL CARPINTERÍA  EN MADERA</v>
          </cell>
          <cell r="F131">
            <v>42865124</v>
          </cell>
        </row>
        <row r="132">
          <cell r="A132">
            <v>15</v>
          </cell>
          <cell r="B132" t="str">
            <v>CARPINTERÍA  METÁLICA</v>
          </cell>
        </row>
        <row r="133">
          <cell r="A133">
            <v>15.1</v>
          </cell>
          <cell r="B133" t="str">
            <v>PUERTA DE EMERGENCIA PUERTA PIVOTANTE VIDRIO TEMPLADO INCOLORO CON BORDES PULIDOS Y BRILLADOS DE 10 MM, HERRAJES EN ACERO INOXIDABLE, MANIJA ANTIPANICO MARCO EN PERFIL TUBULAR RECTANGULAR - PEN1 - VER DETALLE EN PLANO  D14</v>
          </cell>
          <cell r="C133" t="str">
            <v>UN</v>
          </cell>
          <cell r="D133">
            <v>1</v>
          </cell>
          <cell r="E133">
            <v>1819661</v>
          </cell>
          <cell r="F133">
            <v>1819661</v>
          </cell>
        </row>
        <row r="134">
          <cell r="A134">
            <v>15.2</v>
          </cell>
          <cell r="B134" t="str">
            <v>PUERTA DE EMERGENCIA PIVOTANTE VIDRIO TEMPLADO INCOLORO CON BORDES PULIDOS Y BRILLADOS DE 10 MM, HERRAJES EN ACERO INOXIDABLE, MANIJA ANTIPANICO MARCO EN PERFIL TUBULAR RECTANGULAR - PEN2 - VER DETALLE EN PLANO  D14</v>
          </cell>
          <cell r="C134" t="str">
            <v>UN</v>
          </cell>
          <cell r="D134">
            <v>5</v>
          </cell>
          <cell r="E134">
            <v>1513595</v>
          </cell>
          <cell r="F134">
            <v>7567975</v>
          </cell>
        </row>
        <row r="135">
          <cell r="A135">
            <v>15.3</v>
          </cell>
          <cell r="B135" t="str">
            <v>PUERTA EMERGENCIA ESCALERA PIVOTANTE VIDRIO TEMPLADO INCOLORO CON BORDES PULIDOS Y BRILLADOS DE 10 MM, HERRAJES EN ACERO INOXIDABLE, PERFORACIONES PARA ACCESORIOS Ø16mm MARCO EN PERFIL TUBULAR RECTANGULAR - PEEN - VER DETALLE EN PLANO  D14</v>
          </cell>
          <cell r="C135" t="str">
            <v>UN</v>
          </cell>
          <cell r="D135">
            <v>2</v>
          </cell>
          <cell r="E135">
            <v>1569883</v>
          </cell>
          <cell r="F135">
            <v>3139766</v>
          </cell>
        </row>
        <row r="136">
          <cell r="A136">
            <v>15.4</v>
          </cell>
          <cell r="B136" t="str">
            <v>PUERTA PIVOTANTE VIDRIO TEMPLADO INCOLORO CON BORDES PULIDOS Y BRILLADOS DE 10 MM, HERRAJES EN ACERO INOXIDABLE, PERFORACIONES PARA ACCESORIOS Ø16mm MARCO EN PERFIL TUBULAR RECTANGULAR - PN1 - VER DETALLE EN PLANO  D14</v>
          </cell>
          <cell r="C136" t="str">
            <v>UN</v>
          </cell>
          <cell r="D136">
            <v>43</v>
          </cell>
          <cell r="E136">
            <v>459730</v>
          </cell>
          <cell r="F136">
            <v>19768390</v>
          </cell>
        </row>
        <row r="137">
          <cell r="A137">
            <v>15.5</v>
          </cell>
          <cell r="B137" t="str">
            <v>PUERTA PIVOTANTE VIDRIO TEMPLADO INCOLORO CON BORDES PULIDOS Y BRILLADOS DE 10 mm, HERRAJES EN ACERO INOXIDABLE, MARCO EN PERFIL TUBULAR RECTANGULAR - PPN - VER DETALLE EN PLANO  D14</v>
          </cell>
          <cell r="C137" t="str">
            <v>UN</v>
          </cell>
          <cell r="D137">
            <v>1</v>
          </cell>
          <cell r="E137">
            <v>1129005</v>
          </cell>
          <cell r="F137">
            <v>1129005</v>
          </cell>
        </row>
        <row r="138">
          <cell r="A138">
            <v>15.6</v>
          </cell>
          <cell r="B138" t="str">
            <v>PUERTA PARA CONTROL ACÚSTICO (INSONORIZANTE), COMPUESTA DE MARCO Y HOJA METÁLICOS EN LÁMINA PULIDA DE 1,5 MM DE ESPESRO, RELLENA DE MATERIALES FONOABSORBENTES. PROVISTA DE DOBLE PURLETE PERIMETRAL.- PIDB - VER PLANO D14 Y D 28</v>
          </cell>
          <cell r="C138" t="str">
            <v>UN</v>
          </cell>
          <cell r="D138">
            <v>1</v>
          </cell>
          <cell r="E138">
            <v>3957257</v>
          </cell>
          <cell r="F138">
            <v>3957257</v>
          </cell>
        </row>
        <row r="139">
          <cell r="A139">
            <v>15.7</v>
          </cell>
          <cell r="B139" t="str">
            <v>PUERTA PARA CONTROL ACÚSTICO (INSONORIZANTE), COMPUESTA DE MARCO Y HOJA METÁLICOS EN LÁMINA PULIDA DE 1,5 MM. DE ESPESOR, RELLENA DE MATERIALES FONOABSORBENTES. PROVISTA DE DOBLE BURLETE PERIMETRAL - PIN1 - VER DETALLE EN PLANO  D14</v>
          </cell>
          <cell r="C139" t="str">
            <v>UN</v>
          </cell>
          <cell r="D139">
            <v>45</v>
          </cell>
          <cell r="E139">
            <v>2129300</v>
          </cell>
          <cell r="F139">
            <v>95818500</v>
          </cell>
        </row>
        <row r="140">
          <cell r="A140">
            <v>15.8</v>
          </cell>
          <cell r="B140" t="str">
            <v>PUERTA CORREDIZA PUERTA PARA CONTROL ACÚSTICO (INSONORIZANTE), COMPUESTA DE MARCO Y HOJA METÁLICOS EN LÁMINA PULIDA DE 1,5 MM. DE ESPESOR, RELLENA DE MATERIALES FONOABSORBENTES. PROVISTA DE DOBLE BURLETE PERIMETRAL - PCN - VER DETALLE EN PLANO  D14</v>
          </cell>
          <cell r="C140" t="str">
            <v>UN</v>
          </cell>
          <cell r="D140">
            <v>4</v>
          </cell>
          <cell r="E140">
            <v>4390583</v>
          </cell>
          <cell r="F140">
            <v>17562332</v>
          </cell>
        </row>
        <row r="141">
          <cell r="A141">
            <v>15.9</v>
          </cell>
          <cell r="B141" t="str">
            <v>VENTANA INSONORIZADA DOBLE CON CAMARA DE AIRE COMPUESTA POR UN PAÑO FIJO VERTICAL EN VIDRIO TEMPLADO DE 7MM Y LAMINADO CON PELICULA DE POLIVINIL DE 0,76 MM. INCOLORO, Y UN PAÑO FIJO INCLINADO EN VIDRIO TEMPLADO DE 7MM Y LAMINADO CON PELICULA DE POLIVINIL DE 0,76 MM INCOLORO, MARCO EN ALUMINIO ANODIZADO NEGRO - VIN1 - VER DETALLE EN PLANO  D15</v>
          </cell>
          <cell r="C141" t="str">
            <v>UN</v>
          </cell>
          <cell r="D141">
            <v>75</v>
          </cell>
          <cell r="E141">
            <v>461015</v>
          </cell>
          <cell r="F141">
            <v>34576125</v>
          </cell>
        </row>
        <row r="142">
          <cell r="A142">
            <v>15.1</v>
          </cell>
          <cell r="B142" t="str">
            <v>VENTANA INSONORIZADA COMPUESTA POR UN PAÑO FIJO SUPERIOR VERTICAL EN VIDRIO TEMPLADO DE 5MM INCOLORO, Y UN CUERPO BASCULANTE EN VIDRIO TEMPLADO DE 5MM INCOLORO, MARCO EN ALUMINIO ANODIZADO NEGRO - VIN2- VER DETALLE EN PLANO  D15</v>
          </cell>
          <cell r="C142" t="str">
            <v>UN</v>
          </cell>
          <cell r="D142">
            <v>85</v>
          </cell>
          <cell r="E142">
            <v>807795</v>
          </cell>
          <cell r="F142">
            <v>68662575</v>
          </cell>
        </row>
        <row r="143">
          <cell r="A143">
            <v>15.11</v>
          </cell>
          <cell r="B143" t="str">
            <v>VENTANA COMPUESTA POR UN PAÑO FIJO SUPERIOR VERTICAL EN VIDRIO TEMPLADO DE 5MM INCOLORO, Y UN CUERPO BASCULANTE EN VIDRIO TEMPLADO DE 5MM INCOLORO, MARCO EN ALUMINIO ANODIZADO NEGRO, CUENTA CON SISTEMA TELESCÓPICO DE CIERRE FIJADO A MURO - VBN1- VER DETALLE EN PLANO  D15</v>
          </cell>
          <cell r="C143" t="str">
            <v>UN</v>
          </cell>
          <cell r="D143">
            <v>31</v>
          </cell>
          <cell r="E143">
            <v>428000</v>
          </cell>
          <cell r="F143">
            <v>13268000</v>
          </cell>
        </row>
        <row r="144">
          <cell r="A144">
            <v>15.12</v>
          </cell>
          <cell r="B144" t="str">
            <v>VENTANA COMPUESTA POR UN PAÑO FIJO SUPERIOR VERTICAL EN VIDRIO TEMPLADO DE 5mm. INCOLORO, Y UN CUERPO BASCULANTE EN VIDRIO TEMPLADO DE 5MM INCOLORO, MARCO EN ALUMINIO ANODIZADO NEGRO - VBN2- VER DETALLE EN PLANO  D15</v>
          </cell>
          <cell r="C144" t="str">
            <v>UN</v>
          </cell>
          <cell r="D144">
            <v>21</v>
          </cell>
          <cell r="E144">
            <v>595015</v>
          </cell>
          <cell r="F144">
            <v>12495315</v>
          </cell>
        </row>
        <row r="145">
          <cell r="A145">
            <v>15.13</v>
          </cell>
          <cell r="B145" t="str">
            <v>BARROTE PARA REJA EN  VARILLA  SIMILIAR AL EXISTENTE</v>
          </cell>
          <cell r="C145" t="str">
            <v>ML</v>
          </cell>
          <cell r="D145">
            <v>36</v>
          </cell>
          <cell r="E145">
            <v>45086</v>
          </cell>
          <cell r="F145">
            <v>1623096</v>
          </cell>
        </row>
        <row r="146">
          <cell r="A146">
            <v>15.14</v>
          </cell>
          <cell r="B146" t="str">
            <v>ESTRUCTURA METÁLICA PARA PISO EN MADERA ABARCO</v>
          </cell>
          <cell r="C146" t="str">
            <v>KG</v>
          </cell>
          <cell r="D146">
            <v>570</v>
          </cell>
          <cell r="E146">
            <v>18010</v>
          </cell>
          <cell r="F146">
            <v>10265700</v>
          </cell>
        </row>
        <row r="147">
          <cell r="A147">
            <v>15.15</v>
          </cell>
          <cell r="B147" t="str">
            <v xml:space="preserve">ESTRUCTURA DE SOPORTE DE VIDRIO EN SECCION TUBULAR EN ACERO DIM. 3X1 1/2" E=3MM </v>
          </cell>
          <cell r="C147" t="str">
            <v>ML</v>
          </cell>
          <cell r="D147">
            <v>28</v>
          </cell>
          <cell r="E147">
            <v>31925</v>
          </cell>
          <cell r="F147">
            <v>893900</v>
          </cell>
        </row>
        <row r="148">
          <cell r="A148">
            <v>15.16</v>
          </cell>
          <cell r="B148" t="str">
            <v>REJILLA DE INSPECCIÓN METÁLICA 9"X1 1/2" L=3,4M. COLOR BLANCO</v>
          </cell>
          <cell r="C148" t="str">
            <v>UN</v>
          </cell>
          <cell r="D148">
            <v>147</v>
          </cell>
          <cell r="E148">
            <v>198360</v>
          </cell>
          <cell r="F148">
            <v>29158920</v>
          </cell>
        </row>
        <row r="149">
          <cell r="A149">
            <v>15.17</v>
          </cell>
          <cell r="B149" t="str">
            <v>LÁMINA METALICA PARA RECUBRIMIENTO LATERAL DE PASARELA SEGUNDO PISO, PERFORADA E=3MM PERFORADA 70%</v>
          </cell>
          <cell r="C149" t="str">
            <v>M2</v>
          </cell>
          <cell r="D149">
            <v>264</v>
          </cell>
          <cell r="E149">
            <v>160910</v>
          </cell>
          <cell r="F149">
            <v>42480240</v>
          </cell>
        </row>
        <row r="150">
          <cell r="A150" t="str">
            <v>TOTAL CARPINTERÍA  METÁLICA</v>
          </cell>
          <cell r="F150">
            <v>364186757</v>
          </cell>
        </row>
        <row r="151">
          <cell r="A151">
            <v>16</v>
          </cell>
          <cell r="B151" t="str">
            <v>VIDRIOS Y ESPEJOS</v>
          </cell>
        </row>
        <row r="152">
          <cell r="A152">
            <v>16.100000000000001</v>
          </cell>
          <cell r="B152" t="str">
            <v xml:space="preserve">ESPEJO BISELADO E:3MM, AJUSTADO A FORMA DE NICHO DE VENTANA </v>
          </cell>
          <cell r="C152" t="str">
            <v>M2</v>
          </cell>
          <cell r="D152">
            <v>2.8</v>
          </cell>
          <cell r="E152">
            <v>103543</v>
          </cell>
          <cell r="F152">
            <v>289920</v>
          </cell>
        </row>
        <row r="153">
          <cell r="A153">
            <v>16.2</v>
          </cell>
          <cell r="B153" t="str">
            <v>ESPEJO FLOTADO BISELADO E:3MM ANCALADO A RECUBRIMIENTO TECNICO</v>
          </cell>
          <cell r="C153" t="str">
            <v>M2</v>
          </cell>
          <cell r="D153">
            <v>11</v>
          </cell>
          <cell r="E153">
            <v>115905</v>
          </cell>
          <cell r="F153">
            <v>1274955</v>
          </cell>
        </row>
        <row r="154">
          <cell r="A154">
            <v>16.3</v>
          </cell>
          <cell r="B154" t="str">
            <v>DIVISION PARA BAÑOS EN VIDRIO TEMPLADO DE 10 MM</v>
          </cell>
          <cell r="C154" t="str">
            <v>M2</v>
          </cell>
          <cell r="D154">
            <v>65</v>
          </cell>
          <cell r="E154">
            <v>394155</v>
          </cell>
          <cell r="F154">
            <v>25620075</v>
          </cell>
        </row>
        <row r="155">
          <cell r="A155">
            <v>16.399999999999999</v>
          </cell>
          <cell r="B155" t="str">
            <v>PAÑO VIDRIO TEMPLADO E=8MM PARA ÓCULO</v>
          </cell>
          <cell r="C155" t="str">
            <v>UN</v>
          </cell>
          <cell r="D155">
            <v>4</v>
          </cell>
          <cell r="E155">
            <v>107723</v>
          </cell>
          <cell r="F155">
            <v>430892</v>
          </cell>
        </row>
        <row r="156">
          <cell r="A156">
            <v>16.5</v>
          </cell>
          <cell r="B156" t="str">
            <v>PAÑO VIDRIO TEMPLADO E=10MM PARA VANO DE FACHADA</v>
          </cell>
          <cell r="C156" t="str">
            <v>M2</v>
          </cell>
          <cell r="D156">
            <v>3.6</v>
          </cell>
          <cell r="E156">
            <v>131982</v>
          </cell>
          <cell r="F156">
            <v>475135</v>
          </cell>
        </row>
        <row r="157">
          <cell r="A157">
            <v>16.600000000000001</v>
          </cell>
          <cell r="B157" t="str">
            <v>VIDRIO TEMPLADO LÁMINADO 5+5MM DIM. 1,7X1,6M</v>
          </cell>
          <cell r="C157" t="str">
            <v>M2</v>
          </cell>
          <cell r="D157">
            <v>39</v>
          </cell>
          <cell r="E157">
            <v>118867</v>
          </cell>
          <cell r="F157">
            <v>4635813</v>
          </cell>
        </row>
        <row r="158">
          <cell r="A158">
            <v>16.7</v>
          </cell>
          <cell r="B158" t="str">
            <v>VIDRIO TEMPLADO LÁMINADO 5+5MM PAÑO SUPERIOR DIM. 1,7X1,07M PAÑO INFERIOR DIM. 1,7X2,21M</v>
          </cell>
          <cell r="C158" t="str">
            <v>M2</v>
          </cell>
          <cell r="D158">
            <v>80</v>
          </cell>
          <cell r="E158">
            <v>121115</v>
          </cell>
          <cell r="F158">
            <v>9689200</v>
          </cell>
        </row>
        <row r="159">
          <cell r="A159" t="str">
            <v>TOTAL VIDRIOS Y ESPEJOS</v>
          </cell>
          <cell r="F159">
            <v>42415990</v>
          </cell>
        </row>
        <row r="160">
          <cell r="A160">
            <v>17</v>
          </cell>
          <cell r="B160" t="str">
            <v>INSTALACIONES HIDROSANITARIAS</v>
          </cell>
        </row>
        <row r="161">
          <cell r="A161" t="str">
            <v>17.1</v>
          </cell>
          <cell r="B161" t="str">
            <v>REPOSICIONES</v>
          </cell>
          <cell r="F161">
            <v>4713451</v>
          </cell>
        </row>
        <row r="162">
          <cell r="A162" t="str">
            <v>17.1.1</v>
          </cell>
          <cell r="B162" t="str">
            <v>SUMINISTRO E INSTALACIÓN DE TAPAS PARA CAJAS DE REGISTRO DE ESPEJOS DE AGUA</v>
          </cell>
          <cell r="C162" t="str">
            <v>UN</v>
          </cell>
          <cell r="D162">
            <v>2</v>
          </cell>
          <cell r="E162">
            <v>32509</v>
          </cell>
          <cell r="F162">
            <v>65018</v>
          </cell>
        </row>
        <row r="163">
          <cell r="A163" t="str">
            <v>17.1.2</v>
          </cell>
          <cell r="B163" t="str">
            <v>SUMINISTRO E INSTALACIÓN DE  TAPA PARA SUMIDERO AFECTADA POR VANDALISMO, 0,80 x 0,40 mt</v>
          </cell>
          <cell r="C163" t="str">
            <v>UN</v>
          </cell>
          <cell r="D163">
            <v>2</v>
          </cell>
          <cell r="E163">
            <v>239675</v>
          </cell>
          <cell r="F163">
            <v>479350</v>
          </cell>
        </row>
        <row r="164">
          <cell r="A164" t="str">
            <v>17.1.3</v>
          </cell>
          <cell r="B164" t="str">
            <v>REPARACIÓN DE SALIDA PARA LLENADO DE ESPEJOS DE AGUA</v>
          </cell>
          <cell r="C164" t="str">
            <v>UN</v>
          </cell>
          <cell r="D164">
            <v>3</v>
          </cell>
          <cell r="E164">
            <v>21379</v>
          </cell>
          <cell r="F164">
            <v>64137</v>
          </cell>
        </row>
        <row r="165">
          <cell r="A165" t="str">
            <v>17.1.4</v>
          </cell>
          <cell r="B165" t="str">
            <v>SUMINISTRO E INSTALACIÓN DE TAPA POZUELO DE Ø 3" PARA REBOSE DE ESPEJOS DE AGUA</v>
          </cell>
          <cell r="C165" t="str">
            <v>UN</v>
          </cell>
          <cell r="D165">
            <v>6</v>
          </cell>
          <cell r="E165">
            <v>38566</v>
          </cell>
          <cell r="F165">
            <v>231396</v>
          </cell>
        </row>
        <row r="166">
          <cell r="A166" t="str">
            <v>17.1.5</v>
          </cell>
          <cell r="B166" t="str">
            <v>SUMINISTRO Y REPOSICIÓN DE PIEZAS DE PISO EN EXTERIORES EN ÁREAS DE RECÁMARAS Y DESAGUES</v>
          </cell>
          <cell r="C166" t="str">
            <v>UN</v>
          </cell>
          <cell r="D166">
            <v>18</v>
          </cell>
          <cell r="E166">
            <v>16945</v>
          </cell>
          <cell r="F166">
            <v>305010</v>
          </cell>
        </row>
        <row r="167">
          <cell r="A167" t="str">
            <v>17.1.6</v>
          </cell>
          <cell r="B167" t="str">
            <v>SUMINSTRO E INSTALACIÓN DE TAPAS DE CONCRETO PARA CÁRCAMO 0,90 x 0,90 mt</v>
          </cell>
          <cell r="C167" t="str">
            <v>UN</v>
          </cell>
          <cell r="D167">
            <v>32</v>
          </cell>
          <cell r="E167">
            <v>106710</v>
          </cell>
          <cell r="F167">
            <v>3414720</v>
          </cell>
        </row>
        <row r="168">
          <cell r="A168" t="str">
            <v>17.1.7</v>
          </cell>
          <cell r="B168" t="str">
            <v>SUMINISTRO E INSTALACIÓN DE REJILLAS PARA PISO EN BAÑOS</v>
          </cell>
          <cell r="C168" t="str">
            <v>UN</v>
          </cell>
          <cell r="D168">
            <v>4</v>
          </cell>
          <cell r="E168">
            <v>38455</v>
          </cell>
          <cell r="F168">
            <v>153820</v>
          </cell>
        </row>
        <row r="169">
          <cell r="A169" t="str">
            <v>17.2</v>
          </cell>
          <cell r="B169" t="str">
            <v>LIMPIEZA DE ESTRUCTURAS HIDRÁULICAS</v>
          </cell>
          <cell r="F169">
            <v>883448</v>
          </cell>
        </row>
        <row r="170">
          <cell r="A170" t="str">
            <v>17.2.1</v>
          </cell>
          <cell r="B170" t="str">
            <v>RETIRO DE GRAMA DE CAJAS DE REGISTRO, INCLUYE FUNGICIDA</v>
          </cell>
          <cell r="C170" t="str">
            <v>M2</v>
          </cell>
          <cell r="D170">
            <v>52</v>
          </cell>
          <cell r="E170">
            <v>9080</v>
          </cell>
          <cell r="F170">
            <v>472160</v>
          </cell>
        </row>
        <row r="171">
          <cell r="A171" t="str">
            <v>17.2.2</v>
          </cell>
          <cell r="B171" t="str">
            <v>RETIRO DE SEDIMENTACIÓN DE RECÁMARAS Y SUMIDEROS</v>
          </cell>
          <cell r="C171" t="str">
            <v>M3</v>
          </cell>
          <cell r="D171">
            <v>24</v>
          </cell>
          <cell r="E171">
            <v>17137</v>
          </cell>
          <cell r="F171">
            <v>411288</v>
          </cell>
        </row>
        <row r="172">
          <cell r="A172" t="str">
            <v>17.3</v>
          </cell>
          <cell r="B172" t="str">
            <v>ACOMETIDA HIDRÁULICA</v>
          </cell>
          <cell r="C172" t="str">
            <v>ML</v>
          </cell>
          <cell r="D172">
            <v>78.650000000000006</v>
          </cell>
          <cell r="E172">
            <v>14320</v>
          </cell>
          <cell r="F172">
            <v>1126268</v>
          </cell>
        </row>
        <row r="173">
          <cell r="A173" t="str">
            <v>17.4</v>
          </cell>
          <cell r="B173" t="str">
            <v>SALIDA AGUA FRIA (A.F.)</v>
          </cell>
          <cell r="F173">
            <v>1371693</v>
          </cell>
        </row>
        <row r="174">
          <cell r="A174" t="str">
            <v>17.4.1</v>
          </cell>
          <cell r="B174" t="str">
            <v>SALIDA HIDRÁULICA Ø 1/2" A.F. L= 3.00 MTS</v>
          </cell>
          <cell r="C174" t="str">
            <v>UN</v>
          </cell>
          <cell r="D174">
            <v>15</v>
          </cell>
          <cell r="E174">
            <v>32931</v>
          </cell>
          <cell r="F174">
            <v>493965</v>
          </cell>
        </row>
        <row r="175">
          <cell r="A175" t="str">
            <v>17.4.2</v>
          </cell>
          <cell r="B175" t="str">
            <v>SALIDA HIDRÁULICA Ø 1 1/4" A.F. L= 3.00 MTS</v>
          </cell>
          <cell r="C175" t="str">
            <v>UN</v>
          </cell>
          <cell r="D175">
            <v>12</v>
          </cell>
          <cell r="E175">
            <v>31539</v>
          </cell>
          <cell r="F175">
            <v>378468</v>
          </cell>
        </row>
        <row r="176">
          <cell r="A176" t="str">
            <v>17.4.3</v>
          </cell>
          <cell r="B176" t="str">
            <v>SALIDA HIDRÁULICA Ø 1 1/2" A.F. L= 3.00 MTS</v>
          </cell>
          <cell r="C176" t="str">
            <v>UN</v>
          </cell>
          <cell r="D176">
            <v>15</v>
          </cell>
          <cell r="E176">
            <v>33284</v>
          </cell>
          <cell r="F176">
            <v>499260</v>
          </cell>
        </row>
        <row r="177">
          <cell r="A177" t="str">
            <v>17.5</v>
          </cell>
          <cell r="B177" t="str">
            <v>REGISTRO PARA BAÑOS</v>
          </cell>
          <cell r="F177">
            <v>468050</v>
          </cell>
        </row>
        <row r="178">
          <cell r="A178" t="str">
            <v>17.5.1</v>
          </cell>
          <cell r="B178" t="str">
            <v>REGISTRO DE CORTE Ø 1 1/2"</v>
          </cell>
          <cell r="C178" t="str">
            <v>UN</v>
          </cell>
          <cell r="D178">
            <v>6</v>
          </cell>
          <cell r="E178">
            <v>55485</v>
          </cell>
          <cell r="F178">
            <v>332910</v>
          </cell>
        </row>
        <row r="179">
          <cell r="A179" t="str">
            <v>17.5.2</v>
          </cell>
          <cell r="B179" t="str">
            <v>REGISTRO DE CORTE Ø 1/2"</v>
          </cell>
          <cell r="C179" t="str">
            <v>UN</v>
          </cell>
          <cell r="D179">
            <v>4</v>
          </cell>
          <cell r="E179">
            <v>33785</v>
          </cell>
          <cell r="F179">
            <v>135140</v>
          </cell>
        </row>
        <row r="180">
          <cell r="A180" t="str">
            <v>17.6</v>
          </cell>
          <cell r="B180" t="str">
            <v>TUBERÍA PRESIÓN</v>
          </cell>
          <cell r="F180">
            <v>1263988</v>
          </cell>
        </row>
        <row r="181">
          <cell r="A181" t="str">
            <v>17.6.1</v>
          </cell>
          <cell r="B181" t="str">
            <v>TUBERÍA PRESIÓN Ø 1/2"</v>
          </cell>
          <cell r="C181" t="str">
            <v>ML</v>
          </cell>
          <cell r="D181">
            <v>21.86</v>
          </cell>
          <cell r="E181">
            <v>6740</v>
          </cell>
          <cell r="F181">
            <v>147336</v>
          </cell>
        </row>
        <row r="182">
          <cell r="A182" t="str">
            <v>17.6.2</v>
          </cell>
          <cell r="B182" t="str">
            <v>TUBERÍA PRESIÓN Ø 1 1/2"</v>
          </cell>
          <cell r="C182" t="str">
            <v>ML</v>
          </cell>
          <cell r="D182">
            <v>63.09</v>
          </cell>
          <cell r="E182">
            <v>14580</v>
          </cell>
          <cell r="F182">
            <v>919852</v>
          </cell>
        </row>
        <row r="183">
          <cell r="A183" t="str">
            <v>17.6.3</v>
          </cell>
          <cell r="B183" t="str">
            <v>TUBERÍA PRESIÓN Ø 1 1/4"</v>
          </cell>
          <cell r="C183" t="str">
            <v>ML</v>
          </cell>
          <cell r="D183">
            <v>15</v>
          </cell>
          <cell r="E183">
            <v>13120</v>
          </cell>
          <cell r="F183">
            <v>196800</v>
          </cell>
        </row>
        <row r="184">
          <cell r="A184" t="str">
            <v>17.7</v>
          </cell>
          <cell r="B184" t="str">
            <v>TUBERÍA SANITARIA</v>
          </cell>
          <cell r="F184">
            <v>4563231</v>
          </cell>
        </row>
        <row r="185">
          <cell r="A185" t="str">
            <v>17.7.1</v>
          </cell>
          <cell r="B185" t="str">
            <v>SALIDA SANITARIA AGUAS NEGRAS (A.N.) Ø 2"</v>
          </cell>
          <cell r="C185" t="str">
            <v>UN</v>
          </cell>
          <cell r="D185">
            <v>26</v>
          </cell>
          <cell r="E185">
            <v>55834</v>
          </cell>
          <cell r="F185">
            <v>1451684</v>
          </cell>
        </row>
        <row r="186">
          <cell r="A186" t="str">
            <v>17.7.2</v>
          </cell>
          <cell r="B186" t="str">
            <v>SALIDA SANITARIA AGUAS NEGRAS (A.N.) Ø 4"</v>
          </cell>
          <cell r="C186" t="str">
            <v>UN</v>
          </cell>
          <cell r="D186">
            <v>15</v>
          </cell>
          <cell r="E186">
            <v>91576</v>
          </cell>
          <cell r="F186">
            <v>1373640</v>
          </cell>
        </row>
        <row r="187">
          <cell r="A187" t="str">
            <v>17.7.3</v>
          </cell>
          <cell r="B187" t="str">
            <v>TUBERÍA PVC SANITARIA Ø 2"</v>
          </cell>
          <cell r="C187" t="str">
            <v>ML</v>
          </cell>
          <cell r="D187">
            <v>23</v>
          </cell>
          <cell r="E187">
            <v>15208</v>
          </cell>
          <cell r="F187">
            <v>349784</v>
          </cell>
        </row>
        <row r="188">
          <cell r="A188" t="str">
            <v>17.7.4</v>
          </cell>
          <cell r="B188" t="str">
            <v>TUBERÍA PVC  SANITARIA Ø 4"</v>
          </cell>
          <cell r="C188" t="str">
            <v>ML</v>
          </cell>
          <cell r="D188">
            <v>53</v>
          </cell>
          <cell r="E188">
            <v>26191</v>
          </cell>
          <cell r="F188">
            <v>1388123</v>
          </cell>
        </row>
        <row r="189">
          <cell r="A189" t="str">
            <v>17.8</v>
          </cell>
          <cell r="B189" t="str">
            <v>EQUIPO DE BOMBEO</v>
          </cell>
          <cell r="F189">
            <v>46855753</v>
          </cell>
        </row>
        <row r="190">
          <cell r="A190" t="str">
            <v>17.8.1</v>
          </cell>
          <cell r="B190" t="str">
            <v>BOMBA DE RECIRCULACIÓN DE 2 CABALLOS TRIFÁSICA PARA RECIRCULACIÓN DEL AGUA LLUVIA PARA ESPEJOS DE AGUA, INCLUYE TUBERÍA GALVANIZADA PARA SU FUNCIONAMIENTO Y TODOS LOS ACCESORIOS NECESARIOS PARA SU PUESTA EN FUNCIONAMIENTO.</v>
          </cell>
          <cell r="C190" t="str">
            <v>UND</v>
          </cell>
          <cell r="D190">
            <v>1</v>
          </cell>
          <cell r="E190">
            <v>1934172</v>
          </cell>
          <cell r="F190">
            <v>1934172</v>
          </cell>
        </row>
        <row r="191">
          <cell r="A191" t="str">
            <v>17.8.2</v>
          </cell>
          <cell r="B191" t="str">
            <v>SUMINISTRO E INSTALACIÓN DE  RED DE ASPERSIÓN EN EL SEGUNDO PISO (INCLUYE ADECUACIÓN Y REPARACIÓN DE LA RED CONTRA INCENDIO EXISTENTE)</v>
          </cell>
          <cell r="C191" t="str">
            <v>UND</v>
          </cell>
          <cell r="D191">
            <v>1</v>
          </cell>
          <cell r="E191">
            <v>44921581</v>
          </cell>
          <cell r="F191">
            <v>44921581</v>
          </cell>
        </row>
        <row r="192">
          <cell r="A192" t="str">
            <v>17.9</v>
          </cell>
          <cell r="B192" t="str">
            <v>APARATOS Y ACCESORIOS</v>
          </cell>
          <cell r="F192">
            <v>43684679</v>
          </cell>
        </row>
        <row r="193">
          <cell r="A193" t="str">
            <v>17.9.1</v>
          </cell>
          <cell r="B193" t="str">
            <v>SUMINSTRO E INSTALACIÓN LAVAMANOS DE INCRUSTAR CON GRIFERÍA DE MESA</v>
          </cell>
          <cell r="C193" t="str">
            <v>UN</v>
          </cell>
          <cell r="D193">
            <v>13</v>
          </cell>
          <cell r="E193">
            <v>368460</v>
          </cell>
          <cell r="F193">
            <v>4789980</v>
          </cell>
        </row>
        <row r="194">
          <cell r="A194" t="str">
            <v>17.9.2</v>
          </cell>
          <cell r="B194" t="str">
            <v>SUMINISTRO E INSTALACIÓN DE LLAVE PARA LAVATRAPERO</v>
          </cell>
          <cell r="C194" t="str">
            <v>UN</v>
          </cell>
          <cell r="D194">
            <v>2</v>
          </cell>
          <cell r="E194">
            <v>48735</v>
          </cell>
          <cell r="F194">
            <v>97470</v>
          </cell>
        </row>
        <row r="195">
          <cell r="A195" t="str">
            <v>17.9.3</v>
          </cell>
          <cell r="B195" t="str">
            <v>SUMINISTRO E INSTALACIÓN DE DISPENSADOR DE TOALLAS DE PAPEL EN ACERO INOXIDABLE SATINADO</v>
          </cell>
          <cell r="C195" t="str">
            <v>UN</v>
          </cell>
          <cell r="D195">
            <v>4</v>
          </cell>
          <cell r="E195">
            <v>253990</v>
          </cell>
          <cell r="F195">
            <v>1015960</v>
          </cell>
        </row>
        <row r="196">
          <cell r="A196" t="str">
            <v>17.9.4</v>
          </cell>
          <cell r="B196" t="str">
            <v>SUMINISTRO E INSTALACIÓN DE DISPENSADOR DE JABÓN</v>
          </cell>
          <cell r="C196" t="str">
            <v>UN</v>
          </cell>
          <cell r="D196">
            <v>17</v>
          </cell>
          <cell r="E196">
            <v>184030</v>
          </cell>
          <cell r="F196">
            <v>3128510</v>
          </cell>
        </row>
        <row r="197">
          <cell r="A197" t="str">
            <v>17.9.5</v>
          </cell>
          <cell r="B197" t="str">
            <v>SUMINISTRO E INSTALACIÓN DE MESÓN PARA LAVAMANOS EN CONCRETO E=8CM, REVESTIDO CON MADERA ZAPÁN  REUTILIZADA</v>
          </cell>
          <cell r="C197" t="str">
            <v>ML</v>
          </cell>
          <cell r="D197">
            <v>15</v>
          </cell>
          <cell r="E197">
            <v>194470</v>
          </cell>
          <cell r="F197">
            <v>2917050</v>
          </cell>
        </row>
        <row r="198">
          <cell r="A198" t="str">
            <v>17.9.6</v>
          </cell>
          <cell r="B198" t="str">
            <v xml:space="preserve">SUMINISTRO E INSTALACIÓN DE SANITARIO EN PORCELANA CON ENTRADA POSTERIOR  Y VÁLVULA </v>
          </cell>
          <cell r="C198" t="str">
            <v>UN</v>
          </cell>
          <cell r="D198">
            <v>13</v>
          </cell>
          <cell r="E198">
            <v>842681</v>
          </cell>
          <cell r="F198">
            <v>10954853</v>
          </cell>
        </row>
        <row r="199">
          <cell r="A199" t="str">
            <v>17.9.7</v>
          </cell>
          <cell r="B199" t="str">
            <v>SUMINISTRO E INSTALACIÓN DE ORINAL EN CERÁMICA CON ENTRADA POSTERIOR Y FLUXÓMETRO</v>
          </cell>
          <cell r="C199" t="str">
            <v>UN</v>
          </cell>
          <cell r="D199">
            <v>4</v>
          </cell>
          <cell r="E199">
            <v>943573</v>
          </cell>
          <cell r="F199">
            <v>3774292</v>
          </cell>
        </row>
        <row r="200">
          <cell r="A200" t="str">
            <v>17.9.8</v>
          </cell>
          <cell r="B200" t="str">
            <v>SUMINISTRO E INSTALACIÓN DE LAVATRAPEROS PREFABRICADO</v>
          </cell>
          <cell r="C200" t="str">
            <v>UN</v>
          </cell>
          <cell r="D200">
            <v>2</v>
          </cell>
          <cell r="E200">
            <v>151376</v>
          </cell>
          <cell r="F200">
            <v>302752</v>
          </cell>
        </row>
        <row r="201">
          <cell r="A201" t="str">
            <v>17.9.9</v>
          </cell>
          <cell r="B201" t="str">
            <v>SUMINISTRO E INSTALACIÓN DE CAMBIADOR DE PAÑALES</v>
          </cell>
          <cell r="C201" t="str">
            <v>UN</v>
          </cell>
          <cell r="D201">
            <v>4</v>
          </cell>
          <cell r="E201">
            <v>1233637</v>
          </cell>
          <cell r="F201">
            <v>4934548</v>
          </cell>
        </row>
        <row r="202">
          <cell r="A202" t="str">
            <v>17.9.10</v>
          </cell>
          <cell r="B202" t="str">
            <v>DISPENSADORES DE PAPEL HIGIÉNICO TIPO INDUSTRIAL EN ACERO INOXIDABLE.</v>
          </cell>
          <cell r="C202" t="str">
            <v>UN</v>
          </cell>
          <cell r="D202">
            <v>15</v>
          </cell>
          <cell r="E202">
            <v>207673</v>
          </cell>
          <cell r="F202">
            <v>3115095</v>
          </cell>
        </row>
        <row r="203">
          <cell r="A203" t="str">
            <v>17.9.11</v>
          </cell>
          <cell r="B203" t="str">
            <v xml:space="preserve">SUMINISTRO E INSTALACION DE BARRA DE SEGURIDAD PISO PARED EN ACERO INOXIDABLE CON TRES PUNTOS DE ANCLAJE </v>
          </cell>
          <cell r="C203" t="str">
            <v>UN</v>
          </cell>
          <cell r="D203">
            <v>4</v>
          </cell>
          <cell r="E203">
            <v>254525</v>
          </cell>
          <cell r="F203">
            <v>1018100</v>
          </cell>
        </row>
        <row r="204">
          <cell r="A204" t="str">
            <v>17.9.12</v>
          </cell>
          <cell r="B204" t="str">
            <v>SECADOR DE MANO, ACABADO EN ACERO INOXIDABLE.</v>
          </cell>
          <cell r="C204" t="str">
            <v>UN</v>
          </cell>
          <cell r="D204">
            <v>5</v>
          </cell>
          <cell r="E204">
            <v>1035105</v>
          </cell>
          <cell r="F204">
            <v>5175525</v>
          </cell>
        </row>
        <row r="205">
          <cell r="A205" t="str">
            <v>17.9.13</v>
          </cell>
          <cell r="B205" t="str">
            <v xml:space="preserve">SUMINISTRO E INSTALACIÓN DE SANITARIO TAZA PARA NIÑOS </v>
          </cell>
          <cell r="C205" t="str">
            <v>UN</v>
          </cell>
          <cell r="D205">
            <v>2</v>
          </cell>
          <cell r="E205">
            <v>465495</v>
          </cell>
          <cell r="F205">
            <v>930990</v>
          </cell>
        </row>
        <row r="206">
          <cell r="A206" t="str">
            <v>17.9.14</v>
          </cell>
          <cell r="B206" t="str">
            <v>SUMINSTRO E INSTALACIÓN DE LAVAMANOS DE PEDESTAL CON GRIFERÍA</v>
          </cell>
          <cell r="C206" t="str">
            <v>UN</v>
          </cell>
          <cell r="D206">
            <v>2</v>
          </cell>
          <cell r="E206">
            <v>317980</v>
          </cell>
          <cell r="F206">
            <v>635960</v>
          </cell>
        </row>
        <row r="207">
          <cell r="A207" t="str">
            <v>17.9.15</v>
          </cell>
          <cell r="B207" t="str">
            <v xml:space="preserve">SUMINISTRO E INSTALACION DE MUEBLE EN TABLERO AGLOMERADO Y MESON POSTFORMADO CON POCETA EN ACERO INOXIDABLE Y GRIFERIA </v>
          </cell>
          <cell r="C207" t="str">
            <v>UN</v>
          </cell>
          <cell r="D207">
            <v>2</v>
          </cell>
          <cell r="E207">
            <v>446797</v>
          </cell>
          <cell r="F207">
            <v>893594</v>
          </cell>
        </row>
        <row r="208">
          <cell r="A208" t="str">
            <v>17.10</v>
          </cell>
          <cell r="B208" t="str">
            <v>ACOMETIDA PARA LA RED SANITARIA E HIDRÁULICA</v>
          </cell>
          <cell r="F208">
            <v>3709819</v>
          </cell>
        </row>
        <row r="209">
          <cell r="A209" t="str">
            <v>17.10.1</v>
          </cell>
          <cell r="B209" t="str">
            <v>CORTE CON DISCO DIAMANTADO PARA MUROS Y PAVIMENTO.</v>
          </cell>
          <cell r="C209" t="str">
            <v>ML</v>
          </cell>
          <cell r="D209">
            <v>36</v>
          </cell>
          <cell r="E209">
            <v>6870</v>
          </cell>
          <cell r="F209">
            <v>247320</v>
          </cell>
        </row>
        <row r="210">
          <cell r="A210" t="str">
            <v>17.10.2</v>
          </cell>
          <cell r="B210" t="str">
            <v>DESMONTE Y REINSTALACIÓN DE ADOQUÍN</v>
          </cell>
          <cell r="C210" t="str">
            <v>M2</v>
          </cell>
          <cell r="D210">
            <v>15</v>
          </cell>
          <cell r="E210">
            <v>37487</v>
          </cell>
          <cell r="F210">
            <v>562305</v>
          </cell>
        </row>
        <row r="211">
          <cell r="A211" t="str">
            <v>17.10.3</v>
          </cell>
          <cell r="B211" t="str">
            <v>DEMOLICIÓN PLACA DE CONCRETO E=0.07</v>
          </cell>
          <cell r="C211" t="str">
            <v>M2</v>
          </cell>
          <cell r="D211">
            <v>13</v>
          </cell>
          <cell r="E211">
            <v>13176</v>
          </cell>
          <cell r="F211">
            <v>171288</v>
          </cell>
        </row>
        <row r="212">
          <cell r="A212" t="str">
            <v>17.10.4</v>
          </cell>
          <cell r="B212" t="str">
            <v>EXCAVACIÓN EN TIERRA SECA 0-2 MTS.</v>
          </cell>
          <cell r="C212" t="str">
            <v>M3</v>
          </cell>
          <cell r="D212">
            <v>6</v>
          </cell>
          <cell r="E212">
            <v>19560</v>
          </cell>
          <cell r="F212">
            <v>117360</v>
          </cell>
        </row>
        <row r="213">
          <cell r="A213" t="str">
            <v>17.10.5</v>
          </cell>
          <cell r="B213" t="str">
            <v>LLENO CON RECEBO COMPACTADO E=0.30 MTS.</v>
          </cell>
          <cell r="C213" t="str">
            <v>M2</v>
          </cell>
          <cell r="D213">
            <v>15</v>
          </cell>
          <cell r="E213">
            <v>17582</v>
          </cell>
          <cell r="F213">
            <v>263730</v>
          </cell>
        </row>
        <row r="214">
          <cell r="A214" t="str">
            <v>17.10.6</v>
          </cell>
          <cell r="B214" t="str">
            <v>PLACA MACIZA EN CONCRETO 300 PSI E=0,07 MTS</v>
          </cell>
          <cell r="C214" t="str">
            <v>M2</v>
          </cell>
          <cell r="D214">
            <v>13</v>
          </cell>
          <cell r="E214">
            <v>27402</v>
          </cell>
          <cell r="F214">
            <v>356226</v>
          </cell>
        </row>
        <row r="215">
          <cell r="A215" t="str">
            <v>17.10.7</v>
          </cell>
          <cell r="B215" t="str">
            <v>PAÑETE CON MALLA VENADA PARA RECUBRIMIENTO DE BAJANTE DE AGUAS NEGRAS.</v>
          </cell>
          <cell r="C215" t="str">
            <v>M2</v>
          </cell>
          <cell r="D215">
            <v>12</v>
          </cell>
          <cell r="E215">
            <v>20940</v>
          </cell>
          <cell r="F215">
            <v>251280</v>
          </cell>
        </row>
        <row r="216">
          <cell r="A216" t="str">
            <v>17.10.8</v>
          </cell>
          <cell r="B216" t="str">
            <v>CAJA DE INSPECCIÓN 0.80X0.80</v>
          </cell>
          <cell r="C216" t="str">
            <v>UND,</v>
          </cell>
          <cell r="D216">
            <v>3</v>
          </cell>
          <cell r="E216">
            <v>353490</v>
          </cell>
          <cell r="F216">
            <v>1060470</v>
          </cell>
        </row>
        <row r="217">
          <cell r="A217" t="str">
            <v>17.10.9</v>
          </cell>
          <cell r="B217" t="str">
            <v xml:space="preserve"> Corte de grama para acometida, incluye reinstalación. Ancho= 0.40</v>
          </cell>
          <cell r="C217" t="str">
            <v>ML</v>
          </cell>
          <cell r="D217">
            <v>56</v>
          </cell>
          <cell r="E217">
            <v>12140</v>
          </cell>
          <cell r="F217">
            <v>679840</v>
          </cell>
        </row>
        <row r="218">
          <cell r="A218" t="str">
            <v>17.11</v>
          </cell>
          <cell r="B218" t="str">
            <v>OBRAS VARIAS</v>
          </cell>
          <cell r="F218">
            <v>29700120</v>
          </cell>
        </row>
        <row r="219">
          <cell r="A219" t="str">
            <v>17.11.1</v>
          </cell>
          <cell r="B219" t="str">
            <v>Rejillas para carcamo perimetral</v>
          </cell>
          <cell r="C219" t="str">
            <v>ML</v>
          </cell>
          <cell r="D219">
            <v>234</v>
          </cell>
          <cell r="E219">
            <v>68000</v>
          </cell>
          <cell r="F219">
            <v>15912000</v>
          </cell>
        </row>
        <row r="220">
          <cell r="A220" t="str">
            <v>17.11.2</v>
          </cell>
          <cell r="B220" t="str">
            <v>DEMOLICION, RECUPERACION DE SECCION DEL CARCAMO PERIMETRAL AL EDIFICIO DEL PANÓPTICO.</v>
          </cell>
          <cell r="C220" t="str">
            <v>ML</v>
          </cell>
          <cell r="D220">
            <v>80</v>
          </cell>
          <cell r="E220">
            <v>156724</v>
          </cell>
          <cell r="F220">
            <v>12537920</v>
          </cell>
        </row>
        <row r="221">
          <cell r="A221" t="str">
            <v>17.11.3</v>
          </cell>
          <cell r="B221" t="str">
            <v>ASEO Y RETIRO DE MATERIAL DE SEDIMENTO</v>
          </cell>
          <cell r="C221" t="str">
            <v>ML</v>
          </cell>
          <cell r="D221">
            <v>266</v>
          </cell>
          <cell r="E221">
            <v>4700</v>
          </cell>
          <cell r="F221">
            <v>1250200</v>
          </cell>
        </row>
        <row r="222">
          <cell r="A222" t="str">
            <v>TOTAL INSTALACIONES HIDROSANITARIAS</v>
          </cell>
        </row>
        <row r="223">
          <cell r="A223">
            <v>18</v>
          </cell>
          <cell r="B223" t="str">
            <v>INSTALACIONES ELÉCTRICAS</v>
          </cell>
        </row>
        <row r="224">
          <cell r="A224" t="str">
            <v>18.1</v>
          </cell>
          <cell r="B224" t="str">
            <v>SALIDAS ALUMBRADO EXTERIOR Y GENERAL</v>
          </cell>
          <cell r="F224">
            <v>39374190</v>
          </cell>
        </row>
        <row r="225">
          <cell r="A225" t="str">
            <v>18.1.1</v>
          </cell>
          <cell r="B225" t="str">
            <v>SALIDA PARA LUMINARIA ORNAMENTAL TIPO  LED DE  100 VATIOS</v>
          </cell>
          <cell r="C225" t="str">
            <v>UN</v>
          </cell>
          <cell r="D225">
            <v>45</v>
          </cell>
          <cell r="E225">
            <v>97332</v>
          </cell>
          <cell r="F225">
            <v>4379940</v>
          </cell>
        </row>
        <row r="226">
          <cell r="A226" t="str">
            <v>18.1.2</v>
          </cell>
          <cell r="B226" t="str">
            <v>SALIDA PARA LUMINARIA  TIPO LED FLOOD LIGHT</v>
          </cell>
          <cell r="C226" t="str">
            <v>UN</v>
          </cell>
          <cell r="D226">
            <v>25</v>
          </cell>
          <cell r="E226">
            <v>80265</v>
          </cell>
          <cell r="F226">
            <v>2006625</v>
          </cell>
        </row>
        <row r="227">
          <cell r="A227" t="str">
            <v>18.1.3</v>
          </cell>
          <cell r="B227" t="str">
            <v>SALIDA PARA LUMINARIA  TIPO LED TREE-ILLUMINATED LIGHT</v>
          </cell>
          <cell r="C227" t="str">
            <v>UN</v>
          </cell>
          <cell r="D227">
            <v>75</v>
          </cell>
          <cell r="E227">
            <v>65265</v>
          </cell>
          <cell r="F227">
            <v>4894875</v>
          </cell>
        </row>
        <row r="228">
          <cell r="A228" t="str">
            <v>18.1.4</v>
          </cell>
          <cell r="B228" t="str">
            <v>SALIDA PARA LUMINARIA  TIPO  LED LINEAR LAMP</v>
          </cell>
          <cell r="C228" t="str">
            <v>UN</v>
          </cell>
          <cell r="D228">
            <v>170</v>
          </cell>
          <cell r="E228">
            <v>80265</v>
          </cell>
          <cell r="F228">
            <v>13645050</v>
          </cell>
        </row>
        <row r="229">
          <cell r="A229" t="str">
            <v>18.1.5</v>
          </cell>
          <cell r="B229" t="str">
            <v>SALIDA PARA LUMINARIA  TIPO  LED LINEAR GROUND LAMP</v>
          </cell>
          <cell r="C229" t="str">
            <v>UN</v>
          </cell>
          <cell r="D229">
            <v>180</v>
          </cell>
          <cell r="E229">
            <v>80265</v>
          </cell>
          <cell r="F229">
            <v>14447700</v>
          </cell>
        </row>
        <row r="230">
          <cell r="A230" t="str">
            <v>18.2</v>
          </cell>
          <cell r="B230" t="str">
            <v>SALIDAS EN EDIFICIOS</v>
          </cell>
          <cell r="F230">
            <v>177486930</v>
          </cell>
        </row>
        <row r="231">
          <cell r="A231" t="str">
            <v>18.2.1</v>
          </cell>
          <cell r="B231" t="str">
            <v>SALIDA DE ILUMINACIÓN PARA PANEL LED</v>
          </cell>
          <cell r="C231" t="str">
            <v>UN</v>
          </cell>
          <cell r="D231">
            <v>225</v>
          </cell>
          <cell r="E231">
            <v>79432</v>
          </cell>
          <cell r="F231">
            <v>17872200</v>
          </cell>
        </row>
        <row r="232">
          <cell r="A232" t="str">
            <v>18.2.2</v>
          </cell>
          <cell r="B232" t="str">
            <v>SALIDA PARA ILUMINACIÓN TIPO RIEL</v>
          </cell>
          <cell r="C232" t="str">
            <v>UN</v>
          </cell>
          <cell r="D232">
            <v>150</v>
          </cell>
          <cell r="E232">
            <v>56765</v>
          </cell>
          <cell r="F232">
            <v>8514750</v>
          </cell>
        </row>
        <row r="233">
          <cell r="A233" t="str">
            <v>18.2.3</v>
          </cell>
          <cell r="B233" t="str">
            <v>SALIDA PARA LUMINARIA TIPO BARRA PARA PISO DE 20 VATIOS  CADA UNA</v>
          </cell>
          <cell r="C233" t="str">
            <v>UN</v>
          </cell>
          <cell r="D233">
            <v>170</v>
          </cell>
          <cell r="E233">
            <v>56765</v>
          </cell>
          <cell r="F233">
            <v>9650050</v>
          </cell>
        </row>
        <row r="234">
          <cell r="A234" t="str">
            <v>18.2.4</v>
          </cell>
          <cell r="B234" t="str">
            <v>SALIDA REFLECTORES  LED DE 100 VATIOS</v>
          </cell>
          <cell r="C234" t="str">
            <v>UN</v>
          </cell>
          <cell r="D234">
            <v>50</v>
          </cell>
          <cell r="E234">
            <v>94532</v>
          </cell>
          <cell r="F234">
            <v>4726600</v>
          </cell>
        </row>
        <row r="235">
          <cell r="A235" t="str">
            <v>18.2.5</v>
          </cell>
          <cell r="B235" t="str">
            <v>SALIDA REFLECTORES  LED DE 200 VATIOS</v>
          </cell>
          <cell r="C235" t="str">
            <v>UN</v>
          </cell>
          <cell r="D235">
            <v>84</v>
          </cell>
          <cell r="E235">
            <v>94532</v>
          </cell>
          <cell r="F235">
            <v>7940688</v>
          </cell>
        </row>
        <row r="236">
          <cell r="A236" t="str">
            <v>18.2.6</v>
          </cell>
          <cell r="B236" t="str">
            <v>SALIDA PARA TOMA CORRIENTE NORMAL</v>
          </cell>
          <cell r="C236" t="str">
            <v>UN</v>
          </cell>
          <cell r="D236">
            <v>535</v>
          </cell>
          <cell r="E236">
            <v>68510</v>
          </cell>
          <cell r="F236">
            <v>36652850</v>
          </cell>
        </row>
        <row r="237">
          <cell r="A237" t="str">
            <v>18.2.7</v>
          </cell>
          <cell r="B237" t="str">
            <v>SALIDA PARA TOMA BIFÁSICA</v>
          </cell>
          <cell r="C237" t="str">
            <v>UN</v>
          </cell>
          <cell r="D237">
            <v>7</v>
          </cell>
          <cell r="E237">
            <v>94132</v>
          </cell>
          <cell r="F237">
            <v>658924</v>
          </cell>
        </row>
        <row r="238">
          <cell r="A238" t="str">
            <v>18.2.8</v>
          </cell>
          <cell r="B238" t="str">
            <v>SALIDA PARA SECAMANOS</v>
          </cell>
          <cell r="C238" t="str">
            <v>UN</v>
          </cell>
          <cell r="D238">
            <v>4</v>
          </cell>
          <cell r="E238">
            <v>101832</v>
          </cell>
          <cell r="F238">
            <v>407328</v>
          </cell>
        </row>
        <row r="239">
          <cell r="A239" t="str">
            <v>18.2.9</v>
          </cell>
          <cell r="B239" t="str">
            <v>SALIDA SENSOR DE BAÑOS</v>
          </cell>
          <cell r="C239" t="str">
            <v>UN</v>
          </cell>
          <cell r="D239">
            <v>4</v>
          </cell>
          <cell r="E239">
            <v>57565</v>
          </cell>
          <cell r="F239">
            <v>230260</v>
          </cell>
        </row>
        <row r="240">
          <cell r="A240" t="str">
            <v>18.2.10</v>
          </cell>
          <cell r="B240" t="str">
            <v>SALIDA PARA EXTRACTOR</v>
          </cell>
          <cell r="C240" t="str">
            <v>UN</v>
          </cell>
          <cell r="D240">
            <v>2</v>
          </cell>
          <cell r="E240">
            <v>57565</v>
          </cell>
          <cell r="F240">
            <v>115130</v>
          </cell>
        </row>
        <row r="241">
          <cell r="A241" t="str">
            <v>18.2.11</v>
          </cell>
          <cell r="B241" t="str">
            <v>SALIDA PARA TOMACORRIENTE EN CANALETA</v>
          </cell>
          <cell r="C241" t="str">
            <v>UN</v>
          </cell>
          <cell r="D241">
            <v>162</v>
          </cell>
          <cell r="E241">
            <v>102765</v>
          </cell>
          <cell r="F241">
            <v>16647930</v>
          </cell>
        </row>
        <row r="242">
          <cell r="A242" t="str">
            <v>18.2.12</v>
          </cell>
          <cell r="B242" t="str">
            <v>SALIDA PARA UNIDAD DE AIRE ACONDICIONADO</v>
          </cell>
          <cell r="C242" t="str">
            <v>UN</v>
          </cell>
          <cell r="D242">
            <v>10</v>
          </cell>
          <cell r="E242">
            <v>85065</v>
          </cell>
          <cell r="F242">
            <v>850650</v>
          </cell>
        </row>
        <row r="243">
          <cell r="A243" t="str">
            <v>18.2.13</v>
          </cell>
          <cell r="B243" t="str">
            <v>SALIDA PARA DATOS</v>
          </cell>
          <cell r="C243" t="str">
            <v>UN</v>
          </cell>
          <cell r="D243">
            <v>154</v>
          </cell>
          <cell r="E243">
            <v>129465</v>
          </cell>
          <cell r="F243">
            <v>19937610</v>
          </cell>
        </row>
        <row r="244">
          <cell r="A244" t="str">
            <v>18.2.14</v>
          </cell>
          <cell r="B244" t="str">
            <v>SALIDA PARA VOZ Y DATOS</v>
          </cell>
          <cell r="C244" t="str">
            <v>UN</v>
          </cell>
          <cell r="D244">
            <v>8</v>
          </cell>
          <cell r="E244">
            <v>129465</v>
          </cell>
          <cell r="F244">
            <v>1035720</v>
          </cell>
        </row>
        <row r="245">
          <cell r="A245" t="str">
            <v>18.2.15</v>
          </cell>
          <cell r="B245" t="str">
            <v>CANALETA PORTACABLES DE 10X4 CMS</v>
          </cell>
          <cell r="C245" t="str">
            <v>ML</v>
          </cell>
          <cell r="D245">
            <v>20</v>
          </cell>
          <cell r="E245">
            <v>39665</v>
          </cell>
          <cell r="F245">
            <v>793300</v>
          </cell>
        </row>
        <row r="246">
          <cell r="A246" t="str">
            <v>18.2.16</v>
          </cell>
          <cell r="B246" t="str">
            <v>CANALETA PORTACABLES DE 30X10 CMS</v>
          </cell>
          <cell r="C246" t="str">
            <v>ML</v>
          </cell>
          <cell r="D246">
            <v>1036</v>
          </cell>
          <cell r="E246">
            <v>49665</v>
          </cell>
          <cell r="F246">
            <v>51452940</v>
          </cell>
        </row>
        <row r="247">
          <cell r="A247" t="str">
            <v>18.3</v>
          </cell>
          <cell r="B247" t="str">
            <v>TABLEROS Y PROTECCIONES</v>
          </cell>
          <cell r="F247">
            <v>10802450</v>
          </cell>
        </row>
        <row r="248">
          <cell r="A248" t="str">
            <v>18.3.1</v>
          </cell>
          <cell r="B248" t="str">
            <v>TABLERO TRIFÁSICO CON PUERTA Y CERRADURA DE 12 CIRCUITOS</v>
          </cell>
          <cell r="C248" t="str">
            <v>UN</v>
          </cell>
          <cell r="D248">
            <v>2</v>
          </cell>
          <cell r="E248">
            <v>564332</v>
          </cell>
          <cell r="F248">
            <v>1128664</v>
          </cell>
        </row>
        <row r="249">
          <cell r="A249" t="str">
            <v>18.3.2</v>
          </cell>
          <cell r="B249" t="str">
            <v>TABLERO TRIFÁSICO CON PUERTA Y CERRADURA DE 24 CIRCUITOS</v>
          </cell>
          <cell r="C249" t="str">
            <v>UN</v>
          </cell>
          <cell r="D249">
            <v>8</v>
          </cell>
          <cell r="E249">
            <v>664332</v>
          </cell>
          <cell r="F249">
            <v>5314656</v>
          </cell>
        </row>
        <row r="250">
          <cell r="A250" t="str">
            <v>18.3.3</v>
          </cell>
          <cell r="B250" t="str">
            <v>CAJA PARA AUTOMATICO DE CAJA MOLDEADA TIPO INDUSTRIAL</v>
          </cell>
          <cell r="C250" t="str">
            <v>UN</v>
          </cell>
          <cell r="D250">
            <v>2</v>
          </cell>
          <cell r="E250">
            <v>153252</v>
          </cell>
          <cell r="F250">
            <v>306504</v>
          </cell>
        </row>
        <row r="251">
          <cell r="A251" t="str">
            <v>18.3.4</v>
          </cell>
          <cell r="B251" t="str">
            <v>INTERRUPTOR AUTOMATICO ENCHUFABLE DE 1X15 A.</v>
          </cell>
          <cell r="C251" t="str">
            <v>UN</v>
          </cell>
          <cell r="D251">
            <v>183</v>
          </cell>
          <cell r="E251">
            <v>19426</v>
          </cell>
          <cell r="F251">
            <v>3554958</v>
          </cell>
        </row>
        <row r="252">
          <cell r="A252" t="str">
            <v>18.3.5</v>
          </cell>
          <cell r="B252" t="str">
            <v>INTERRUPTOR AUTOMATICO ENCHUFABLE DE 2X20 A</v>
          </cell>
          <cell r="C252" t="str">
            <v>UN</v>
          </cell>
          <cell r="D252">
            <v>17</v>
          </cell>
          <cell r="E252">
            <v>26426</v>
          </cell>
          <cell r="F252">
            <v>449242</v>
          </cell>
        </row>
        <row r="253">
          <cell r="A253" t="str">
            <v>18.3.6</v>
          </cell>
          <cell r="B253" t="str">
            <v>INTERRUPTOR AUTOMATICO ENCHUFABLE DE 3X20 A</v>
          </cell>
          <cell r="C253" t="str">
            <v>UN</v>
          </cell>
          <cell r="D253">
            <v>1</v>
          </cell>
          <cell r="E253">
            <v>48426</v>
          </cell>
          <cell r="F253">
            <v>48426</v>
          </cell>
        </row>
        <row r="254">
          <cell r="A254" t="str">
            <v>18.4</v>
          </cell>
          <cell r="B254" t="str">
            <v>ACOMETIDAS ELECTRICAS</v>
          </cell>
          <cell r="F254">
            <v>53218388</v>
          </cell>
        </row>
        <row r="255">
          <cell r="A255" t="str">
            <v>18.4.1</v>
          </cell>
          <cell r="B255" t="str">
            <v>RED 4X4 THWN  + 4T</v>
          </cell>
          <cell r="C255" t="str">
            <v>ML</v>
          </cell>
          <cell r="D255">
            <v>244</v>
          </cell>
          <cell r="E255">
            <v>43426</v>
          </cell>
          <cell r="F255">
            <v>10595944</v>
          </cell>
        </row>
        <row r="256">
          <cell r="A256" t="str">
            <v>18.4.2</v>
          </cell>
          <cell r="B256" t="str">
            <v>RED  4X4/0 THWN + 4/0 T</v>
          </cell>
          <cell r="C256" t="str">
            <v>ML</v>
          </cell>
          <cell r="D256">
            <v>78</v>
          </cell>
          <cell r="E256">
            <v>187950</v>
          </cell>
          <cell r="F256">
            <v>14660100</v>
          </cell>
        </row>
        <row r="257">
          <cell r="A257" t="str">
            <v>18.4.3</v>
          </cell>
          <cell r="B257" t="str">
            <v>RED  4X2 THWN + 2/0 T</v>
          </cell>
          <cell r="C257" t="str">
            <v>ML</v>
          </cell>
          <cell r="D257">
            <v>80</v>
          </cell>
          <cell r="E257">
            <v>68426</v>
          </cell>
          <cell r="F257">
            <v>5474080</v>
          </cell>
        </row>
        <row r="258">
          <cell r="A258" t="str">
            <v>18.4.4</v>
          </cell>
          <cell r="B258" t="str">
            <v>RED 2X8 THWN + 8T</v>
          </cell>
          <cell r="C258" t="str">
            <v>ML</v>
          </cell>
          <cell r="D258">
            <v>900</v>
          </cell>
          <cell r="E258">
            <v>19650</v>
          </cell>
          <cell r="F258">
            <v>17685000</v>
          </cell>
        </row>
        <row r="259">
          <cell r="A259" t="str">
            <v>18.4.5</v>
          </cell>
          <cell r="B259" t="str">
            <v>CAJA DE INSPECCIÓN SB 274</v>
          </cell>
          <cell r="C259" t="str">
            <v>UN</v>
          </cell>
          <cell r="D259">
            <v>8</v>
          </cell>
          <cell r="E259">
            <v>600408</v>
          </cell>
          <cell r="F259">
            <v>4803264</v>
          </cell>
        </row>
        <row r="260">
          <cell r="A260" t="str">
            <v>18.5</v>
          </cell>
          <cell r="B260" t="str">
            <v>CABLEADO ESTRUCTURADO</v>
          </cell>
          <cell r="F260">
            <v>57804624</v>
          </cell>
        </row>
        <row r="261">
          <cell r="A261" t="str">
            <v>18.5.1</v>
          </cell>
          <cell r="B261" t="str">
            <v>SWITCH DE 1000/10000 GBPS DE 24 PUERTOS</v>
          </cell>
          <cell r="C261" t="str">
            <v>UN</v>
          </cell>
          <cell r="D261">
            <v>8</v>
          </cell>
          <cell r="E261">
            <v>498226</v>
          </cell>
          <cell r="F261">
            <v>3985808</v>
          </cell>
        </row>
        <row r="262">
          <cell r="A262" t="str">
            <v>18.5.2</v>
          </cell>
          <cell r="B262" t="str">
            <v>RACK DE CABLEADO ESTRUCTURADO CO PUESTA INCLUYE MULTITOMA</v>
          </cell>
          <cell r="C262" t="str">
            <v>UN</v>
          </cell>
          <cell r="D262">
            <v>8</v>
          </cell>
          <cell r="E262">
            <v>898226</v>
          </cell>
          <cell r="F262">
            <v>7185808</v>
          </cell>
        </row>
        <row r="263">
          <cell r="A263" t="str">
            <v>18.5.3</v>
          </cell>
          <cell r="B263" t="str">
            <v>PATCH PANEL CATEGORIA 6A DE 24 PUERTOS</v>
          </cell>
          <cell r="C263" t="str">
            <v>UN</v>
          </cell>
          <cell r="D263">
            <v>8</v>
          </cell>
          <cell r="E263">
            <v>898226</v>
          </cell>
          <cell r="F263">
            <v>7185808</v>
          </cell>
        </row>
        <row r="264">
          <cell r="A264" t="str">
            <v>18.5.4</v>
          </cell>
          <cell r="B264" t="str">
            <v>PATCH CORD EN FIBRA OPTICA MULTIMODO</v>
          </cell>
          <cell r="C264" t="str">
            <v>ML</v>
          </cell>
          <cell r="D264">
            <v>200</v>
          </cell>
          <cell r="E264">
            <v>22426</v>
          </cell>
          <cell r="F264">
            <v>4485200</v>
          </cell>
        </row>
        <row r="265">
          <cell r="A265" t="str">
            <v>18.5.5</v>
          </cell>
          <cell r="B265" t="str">
            <v>UPS MONOFÁSICA</v>
          </cell>
          <cell r="C265" t="str">
            <v>UN</v>
          </cell>
          <cell r="D265">
            <v>8</v>
          </cell>
          <cell r="E265">
            <v>3453950</v>
          </cell>
          <cell r="F265">
            <v>27631600</v>
          </cell>
        </row>
        <row r="266">
          <cell r="A266" t="str">
            <v>18.5.6</v>
          </cell>
          <cell r="B266" t="str">
            <v>CERTIFICACIÓN DE PUNTO DE DATOS</v>
          </cell>
          <cell r="C266" t="str">
            <v>UN</v>
          </cell>
          <cell r="D266">
            <v>154</v>
          </cell>
          <cell r="E266">
            <v>47600</v>
          </cell>
          <cell r="F266">
            <v>7330400</v>
          </cell>
        </row>
        <row r="267">
          <cell r="A267" t="str">
            <v>18.6</v>
          </cell>
          <cell r="B267" t="str">
            <v>CONSOLAS Y GABINETES</v>
          </cell>
          <cell r="F267">
            <v>23889325</v>
          </cell>
        </row>
        <row r="268">
          <cell r="A268" t="str">
            <v>18.6.1</v>
          </cell>
          <cell r="B268" t="str">
            <v>TABLERO DE 100X35X25 CMS,CON BARRAJE DE 600 A. INCLUYE 10 BREAKER DE ACUERDO A DISEÑO</v>
          </cell>
          <cell r="C268" t="str">
            <v>UN</v>
          </cell>
          <cell r="D268">
            <v>1</v>
          </cell>
          <cell r="E268">
            <v>2864332</v>
          </cell>
          <cell r="F268">
            <v>2864332</v>
          </cell>
        </row>
        <row r="269">
          <cell r="A269" t="str">
            <v>18.6.2</v>
          </cell>
          <cell r="B269" t="str">
            <v>CAJA DE 20X20X15 CMS. CON UN (1) CONTACTOR DE 20 A. EN AC-1, PARA CONTROL DE ALUMBRADO</v>
          </cell>
          <cell r="C269" t="str">
            <v>UN</v>
          </cell>
          <cell r="D269">
            <v>4</v>
          </cell>
          <cell r="E269">
            <v>1114332</v>
          </cell>
          <cell r="F269">
            <v>4457328</v>
          </cell>
        </row>
        <row r="270">
          <cell r="A270" t="str">
            <v>18.6.3</v>
          </cell>
          <cell r="B270" t="str">
            <v>GABINETE DE  50X35X12CMS,CON 5 CONTACTORES DE  20 A. EN AC-1, PARA CONTROL DE ALUMBRADO</v>
          </cell>
          <cell r="C270" t="str">
            <v>UN</v>
          </cell>
          <cell r="D270">
            <v>1</v>
          </cell>
          <cell r="E270">
            <v>1114332</v>
          </cell>
          <cell r="F270">
            <v>1114332</v>
          </cell>
        </row>
        <row r="271">
          <cell r="A271" t="str">
            <v>18.6.4</v>
          </cell>
          <cell r="B271" t="str">
            <v>CONTROL DE ALUMBRADO DIGITAL POR PC</v>
          </cell>
          <cell r="C271" t="str">
            <v>UN</v>
          </cell>
          <cell r="D271">
            <v>1</v>
          </cell>
          <cell r="E271">
            <v>15453333</v>
          </cell>
          <cell r="F271">
            <v>15453333</v>
          </cell>
        </row>
        <row r="272">
          <cell r="A272" t="str">
            <v>18.7</v>
          </cell>
          <cell r="B272" t="str">
            <v xml:space="preserve"> LUMINARIAS</v>
          </cell>
          <cell r="F272">
            <v>234718663</v>
          </cell>
        </row>
        <row r="273">
          <cell r="A273" t="str">
            <v>18.7.1</v>
          </cell>
          <cell r="B273" t="str">
            <v>LUMINARIA ORNAMENTAL DE  100 VATIOS TIPO LED</v>
          </cell>
          <cell r="C273" t="str">
            <v>UN</v>
          </cell>
          <cell r="D273">
            <v>45</v>
          </cell>
          <cell r="E273">
            <v>520732</v>
          </cell>
          <cell r="F273">
            <v>23432940</v>
          </cell>
        </row>
        <row r="274">
          <cell r="A274" t="str">
            <v>18.7.2</v>
          </cell>
          <cell r="B274" t="str">
            <v>LUMINARIA  TIPO LED FLOOD LIGHT</v>
          </cell>
          <cell r="C274" t="str">
            <v>UN</v>
          </cell>
          <cell r="D274">
            <v>35</v>
          </cell>
          <cell r="E274">
            <v>228732</v>
          </cell>
          <cell r="F274">
            <v>8005620</v>
          </cell>
        </row>
        <row r="275">
          <cell r="A275" t="str">
            <v>18.7.3</v>
          </cell>
          <cell r="B275" t="str">
            <v>LUMINARIA  TIPO LED TREE-ILLUMINATED LIGHT</v>
          </cell>
          <cell r="C275" t="str">
            <v>UN</v>
          </cell>
          <cell r="D275">
            <v>95</v>
          </cell>
          <cell r="E275">
            <v>228732</v>
          </cell>
          <cell r="F275">
            <v>21729540</v>
          </cell>
        </row>
        <row r="276">
          <cell r="A276" t="str">
            <v>18.7.4</v>
          </cell>
          <cell r="B276" t="str">
            <v>LUMINARIA  TIPO  LED LINEAR GROUND LAMP</v>
          </cell>
          <cell r="C276" t="str">
            <v>UN</v>
          </cell>
          <cell r="D276">
            <v>180</v>
          </cell>
          <cell r="E276">
            <v>148732</v>
          </cell>
          <cell r="F276">
            <v>26771760</v>
          </cell>
        </row>
        <row r="277">
          <cell r="A277" t="str">
            <v>18.7.5</v>
          </cell>
          <cell r="B277" t="str">
            <v>LUMINARIA  TIPO  LED LINEAR LAMP</v>
          </cell>
          <cell r="C277" t="str">
            <v>UN</v>
          </cell>
          <cell r="D277">
            <v>170</v>
          </cell>
          <cell r="E277">
            <v>149032</v>
          </cell>
          <cell r="F277">
            <v>25335440</v>
          </cell>
        </row>
        <row r="278">
          <cell r="A278" t="str">
            <v>18.7.6</v>
          </cell>
          <cell r="B278" t="str">
            <v>LUMINARIA PANEL LED  DE 60 X 60 CM; 40 VATIOS; 3500 LM; 4000K°</v>
          </cell>
          <cell r="C278" t="str">
            <v>UN</v>
          </cell>
          <cell r="D278">
            <v>215</v>
          </cell>
          <cell r="E278">
            <v>160165</v>
          </cell>
          <cell r="F278">
            <v>34435475</v>
          </cell>
        </row>
        <row r="279">
          <cell r="A279" t="str">
            <v>18.7.7</v>
          </cell>
          <cell r="B279" t="str">
            <v>LUMINARIA TIPO RIEL, CON CUATRO BOMBILLOS TIPO LED,  5 VATIOS POR CADA BOMBILLO</v>
          </cell>
          <cell r="C279" t="str">
            <v>UN</v>
          </cell>
          <cell r="D279">
            <v>150</v>
          </cell>
          <cell r="E279">
            <v>221032</v>
          </cell>
          <cell r="F279">
            <v>33154800</v>
          </cell>
        </row>
        <row r="280">
          <cell r="A280" t="str">
            <v>18.7.8</v>
          </cell>
          <cell r="B280" t="str">
            <v>LUMINARIA TIPO BARRA PARA PISO DE 20 VATIOS  CADA UNA</v>
          </cell>
          <cell r="C280" t="str">
            <v>UN</v>
          </cell>
          <cell r="D280">
            <v>150</v>
          </cell>
          <cell r="E280">
            <v>141032</v>
          </cell>
          <cell r="F280">
            <v>21154800</v>
          </cell>
        </row>
        <row r="281">
          <cell r="A281" t="str">
            <v>18.7.9</v>
          </cell>
          <cell r="B281" t="str">
            <v>REFLECTORES LED DE 100 VATIOS</v>
          </cell>
          <cell r="C281" t="str">
            <v>UN</v>
          </cell>
          <cell r="D281">
            <v>50</v>
          </cell>
          <cell r="E281">
            <v>241032</v>
          </cell>
          <cell r="F281">
            <v>12051600</v>
          </cell>
        </row>
        <row r="282">
          <cell r="A282" t="str">
            <v>18.7.10</v>
          </cell>
          <cell r="B282" t="str">
            <v>REFLECTORES LED DE 200 VATIOS</v>
          </cell>
          <cell r="C282" t="str">
            <v>UN</v>
          </cell>
          <cell r="D282">
            <v>84</v>
          </cell>
          <cell r="E282">
            <v>341032</v>
          </cell>
          <cell r="F282">
            <v>28646688</v>
          </cell>
        </row>
        <row r="283">
          <cell r="A283" t="str">
            <v>18.8</v>
          </cell>
          <cell r="B283" t="str">
            <v>EQUIPOS Y OTROS</v>
          </cell>
          <cell r="F283">
            <v>34005974</v>
          </cell>
        </row>
        <row r="284">
          <cell r="A284" t="str">
            <v>18.8.1</v>
          </cell>
          <cell r="B284" t="str">
            <v>TABLERO GENERAL EN BAJA TENSION, PARA DISTRIBUCION DE ACOMETIDAS, INCLUYENDO TRANSFERENCIA AUTOMATICA DE 3X400 A, SEGÚN DIAGRAMA UNIFILAR</v>
          </cell>
          <cell r="C284" t="str">
            <v>UN</v>
          </cell>
          <cell r="D284">
            <v>1</v>
          </cell>
          <cell r="E284">
            <v>18937987</v>
          </cell>
          <cell r="F284">
            <v>18937987</v>
          </cell>
        </row>
        <row r="285">
          <cell r="A285" t="str">
            <v>18.8.2</v>
          </cell>
          <cell r="B285" t="str">
            <v>SISTEMA DE PUESTA A TIERRA PARA APANTALLAMIENTO, TABLEROS , COMPUESTO POR 6 VARILLAS C.W. DE 2,4 METROS Y UNIDAS CON CABLE DESNUDO 2/0</v>
          </cell>
          <cell r="C285" t="str">
            <v>UN</v>
          </cell>
          <cell r="D285">
            <v>1</v>
          </cell>
          <cell r="E285">
            <v>5067987</v>
          </cell>
          <cell r="F285">
            <v>5067987</v>
          </cell>
        </row>
        <row r="286">
          <cell r="A286" t="str">
            <v>18.8.3</v>
          </cell>
          <cell r="B286" t="str">
            <v>CERTIFICACIÓN RETIE DE LA INSTALACIÓN ELÉCTRICA</v>
          </cell>
          <cell r="C286" t="str">
            <v>GL</v>
          </cell>
          <cell r="D286">
            <v>1</v>
          </cell>
          <cell r="E286">
            <v>10000000</v>
          </cell>
          <cell r="F286">
            <v>10000000</v>
          </cell>
        </row>
        <row r="287">
          <cell r="A287" t="str">
            <v>18.9</v>
          </cell>
          <cell r="B287" t="str">
            <v>ALARMAS Y CCTV</v>
          </cell>
          <cell r="F287">
            <v>117553799</v>
          </cell>
        </row>
        <row r="288">
          <cell r="A288" t="str">
            <v>18.9.1</v>
          </cell>
          <cell r="B288" t="str">
            <v>MUEBLE PARA CONSOLA PARA: MONITORES, MONITOR CPU, IMPRESORA, CONSOLA CITOFONÍA, DVR.</v>
          </cell>
          <cell r="C288" t="str">
            <v>UN</v>
          </cell>
          <cell r="D288">
            <v>1</v>
          </cell>
          <cell r="E288">
            <v>3462521</v>
          </cell>
          <cell r="F288">
            <v>3462521</v>
          </cell>
        </row>
        <row r="289">
          <cell r="A289" t="str">
            <v>18.9.2</v>
          </cell>
          <cell r="B289" t="str">
            <v>UPS SERIE ULTIMATE TIPO TRUE ON-LINE DOBLE CONVERSION, ONDA SENOIDAL, AUTONOMIA</v>
          </cell>
          <cell r="C289" t="str">
            <v>UN</v>
          </cell>
          <cell r="D289">
            <v>1</v>
          </cell>
          <cell r="E289">
            <v>8062521</v>
          </cell>
          <cell r="F289">
            <v>8062521</v>
          </cell>
        </row>
        <row r="290">
          <cell r="A290" t="str">
            <v>18.9.3</v>
          </cell>
          <cell r="B290" t="str">
            <v>COMPUTADOR CORE I7 DE 7TA GENERACION 7700 COMPLETO</v>
          </cell>
          <cell r="C290" t="str">
            <v>UN</v>
          </cell>
          <cell r="D290">
            <v>1</v>
          </cell>
          <cell r="E290">
            <v>3062521</v>
          </cell>
          <cell r="F290">
            <v>3062521</v>
          </cell>
        </row>
        <row r="291">
          <cell r="A291" t="str">
            <v>18.9.4</v>
          </cell>
          <cell r="B291" t="str">
            <v>SENSOR INALAMBRICO DE HUMO CON SIRENA INCORPORADA</v>
          </cell>
          <cell r="C291" t="str">
            <v>UN</v>
          </cell>
          <cell r="D291">
            <v>190</v>
          </cell>
          <cell r="E291">
            <v>251197</v>
          </cell>
          <cell r="F291">
            <v>47727430</v>
          </cell>
        </row>
        <row r="292">
          <cell r="A292" t="str">
            <v>18.9.5</v>
          </cell>
          <cell r="B292" t="str">
            <v xml:space="preserve">XVR PENTAHÍBRIDO 5 EN 1, SOPORTA HDCVI/HDTVI/AHD/CVBS/IP, DETECCIÓN DE ROSTRO Y VÍDEO ANALÍTICA INTELIGENTE, H.264+/H.264, 16CH A 720P/1080P VISUALIZACION 25/30FPS, GRABACION A 1080P/720P/960H (25/30FPS), SOPORTA 8 IP HASTA 5MP, SALIDAS HDMI/VGA, AUDIO 4 IN/ 1 OUT, ALARMA 16 IN/ 3 OUT(2 PUERTOS USB 1(2,0) 1(3,0)), RS485, (CON OPCIÓN PARA CONVERTIRSE EN NVR), SOPORTA 2DD SATA 6TB (NO INCLUIDO). </v>
          </cell>
          <cell r="C292" t="str">
            <v>UN</v>
          </cell>
          <cell r="D292">
            <v>3</v>
          </cell>
          <cell r="E292">
            <v>3746860</v>
          </cell>
          <cell r="F292">
            <v>11240580</v>
          </cell>
        </row>
        <row r="293">
          <cell r="A293" t="str">
            <v>18.9.6</v>
          </cell>
          <cell r="B293" t="str">
            <v>32’’ FULL-HD LCD MONITOR</v>
          </cell>
          <cell r="C293" t="str">
            <v>UN</v>
          </cell>
          <cell r="D293">
            <v>6</v>
          </cell>
          <cell r="E293">
            <v>1750732</v>
          </cell>
          <cell r="F293">
            <v>10504392</v>
          </cell>
        </row>
        <row r="294">
          <cell r="A294" t="str">
            <v>18.9.7</v>
          </cell>
          <cell r="B294" t="str">
            <v>SENSOR CMOS 1/2.7" 2 MEGAPIXEL 30FPS@1080P DÍA/NOCHE (ICR), AWB, AGC, BLC, 2DNR LENTE VARIFOCAL 2.7~12MM DISTANCIA MÁXIMA DE IR 60 METROS, SMART IR IP67 (CERTIFICADO PARA EXTERIOR A PRUEBA DE AGUA) DC12V</v>
          </cell>
          <cell r="C294" t="str">
            <v>UN</v>
          </cell>
          <cell r="D294">
            <v>10</v>
          </cell>
          <cell r="E294">
            <v>1750732</v>
          </cell>
          <cell r="F294">
            <v>17507320</v>
          </cell>
        </row>
        <row r="295">
          <cell r="A295" t="str">
            <v>18.9.8</v>
          </cell>
          <cell r="B295" t="str">
            <v>BALA METÁLICA HDCVI/CVBS 2MP 1/2.7 CMOS LENTE VARIFOCAL</v>
          </cell>
          <cell r="C295" t="str">
            <v>UN</v>
          </cell>
          <cell r="D295">
            <v>4</v>
          </cell>
          <cell r="E295">
            <v>300732</v>
          </cell>
          <cell r="F295">
            <v>1202928</v>
          </cell>
        </row>
        <row r="296">
          <cell r="A296" t="str">
            <v>18.9.9</v>
          </cell>
          <cell r="B296" t="str">
            <v>BALA METÁLICA HDCVI 4MP 1/3 CMOS LENTE VARIFOCAL 2,7 A 13,5 MM</v>
          </cell>
          <cell r="C296" t="str">
            <v>UN</v>
          </cell>
          <cell r="D296">
            <v>8</v>
          </cell>
          <cell r="E296">
            <v>330732</v>
          </cell>
          <cell r="F296">
            <v>2645856</v>
          </cell>
        </row>
        <row r="297">
          <cell r="A297" t="str">
            <v>18.9.10</v>
          </cell>
          <cell r="B297" t="str">
            <v>2 MP 30X STARLIGHT HDCVI PTZ CAMERA</v>
          </cell>
          <cell r="C297" t="str">
            <v>UN</v>
          </cell>
          <cell r="D297">
            <v>2</v>
          </cell>
          <cell r="E297">
            <v>3096065</v>
          </cell>
          <cell r="F297">
            <v>6192130</v>
          </cell>
        </row>
        <row r="298">
          <cell r="A298" t="str">
            <v>18.9.11</v>
          </cell>
          <cell r="B298" t="str">
            <v>CABLE COAXIAL RG-59 PARA SEÑAL DE VIDEO</v>
          </cell>
          <cell r="C298" t="str">
            <v>ML</v>
          </cell>
          <cell r="D298">
            <v>1280</v>
          </cell>
          <cell r="E298">
            <v>4645</v>
          </cell>
          <cell r="F298">
            <v>5945600</v>
          </cell>
        </row>
        <row r="299">
          <cell r="A299" t="str">
            <v>18.10</v>
          </cell>
          <cell r="B299" t="str">
            <v>PLANTA SOLAR</v>
          </cell>
          <cell r="F299">
            <v>214823588</v>
          </cell>
        </row>
        <row r="300">
          <cell r="A300" t="str">
            <v>18.10.1</v>
          </cell>
          <cell r="B300" t="str">
            <v>PANEL SOLAR DE 255 W  MONOCRISTALINO</v>
          </cell>
          <cell r="C300" t="str">
            <v>UN</v>
          </cell>
          <cell r="D300">
            <v>168</v>
          </cell>
          <cell r="E300">
            <v>855995</v>
          </cell>
          <cell r="F300">
            <v>143807160</v>
          </cell>
        </row>
        <row r="301">
          <cell r="A301" t="str">
            <v>18.10.2</v>
          </cell>
          <cell r="B301" t="str">
            <v>CONTROLADOR INVERSOR  Y CARGADOR DE 20 KW</v>
          </cell>
          <cell r="C301" t="str">
            <v>UN</v>
          </cell>
          <cell r="D301">
            <v>2</v>
          </cell>
          <cell r="E301">
            <v>19769795</v>
          </cell>
          <cell r="F301">
            <v>39539590</v>
          </cell>
        </row>
        <row r="302">
          <cell r="A302" t="str">
            <v>18.10.3</v>
          </cell>
          <cell r="B302" t="str">
            <v>BATERIAS SOLAR DE 12 V - 200 AH</v>
          </cell>
          <cell r="C302" t="str">
            <v>UN</v>
          </cell>
          <cell r="D302">
            <v>18</v>
          </cell>
          <cell r="E302">
            <v>850732</v>
          </cell>
          <cell r="F302">
            <v>15313176</v>
          </cell>
        </row>
        <row r="303">
          <cell r="A303" t="str">
            <v>18.10.4</v>
          </cell>
          <cell r="B303" t="str">
            <v>BATTERY RACK PARA 18 BATERIA DE 200 A-H, 12V</v>
          </cell>
          <cell r="C303" t="str">
            <v>UN</v>
          </cell>
          <cell r="D303">
            <v>1</v>
          </cell>
          <cell r="E303">
            <v>2450732</v>
          </cell>
          <cell r="F303">
            <v>2450732</v>
          </cell>
        </row>
        <row r="304">
          <cell r="A304" t="str">
            <v>18.10.5</v>
          </cell>
          <cell r="B304" t="str">
            <v>ESTRUCTURA METÁLICA PARA 84 PANELES</v>
          </cell>
          <cell r="C304" t="str">
            <v>UN</v>
          </cell>
          <cell r="D304">
            <v>2</v>
          </cell>
          <cell r="E304">
            <v>6856465</v>
          </cell>
          <cell r="F304">
            <v>13712930</v>
          </cell>
        </row>
        <row r="305">
          <cell r="A305" t="str">
            <v>18.11</v>
          </cell>
          <cell r="B305" t="str">
            <v>APANTALLAMIENTO</v>
          </cell>
          <cell r="F305">
            <v>11479799</v>
          </cell>
        </row>
        <row r="306">
          <cell r="A306" t="str">
            <v>18.11.1</v>
          </cell>
          <cell r="B306" t="str">
            <v>APANTALLAMIENTO</v>
          </cell>
          <cell r="C306" t="str">
            <v>GL</v>
          </cell>
          <cell r="D306">
            <v>1</v>
          </cell>
          <cell r="E306">
            <v>11479799</v>
          </cell>
          <cell r="F306">
            <v>11479799</v>
          </cell>
        </row>
        <row r="307">
          <cell r="A307" t="str">
            <v>18.12</v>
          </cell>
          <cell r="B307" t="str">
            <v>AIRE ACONDICIONADO</v>
          </cell>
          <cell r="F307">
            <v>81207956</v>
          </cell>
        </row>
        <row r="308">
          <cell r="A308" t="str">
            <v>18.12.1</v>
          </cell>
          <cell r="B308" t="str">
            <v>SUMINISTRO Y MONTAJE DE AIRE ACONDICIONADO  9000 BTU</v>
          </cell>
          <cell r="C308" t="str">
            <v>UN</v>
          </cell>
          <cell r="D308">
            <v>26</v>
          </cell>
          <cell r="E308">
            <v>2109332</v>
          </cell>
          <cell r="F308">
            <v>54842632</v>
          </cell>
        </row>
        <row r="309">
          <cell r="A309" t="str">
            <v>18.12.2</v>
          </cell>
          <cell r="B309" t="str">
            <v>SUMINISTRO Y MONTAJE DE AIRE ACONDICIONADO  18000 BTU</v>
          </cell>
          <cell r="C309" t="str">
            <v>UN</v>
          </cell>
          <cell r="D309">
            <v>3</v>
          </cell>
          <cell r="E309">
            <v>3309332</v>
          </cell>
          <cell r="F309">
            <v>9927996</v>
          </cell>
        </row>
        <row r="310">
          <cell r="A310" t="str">
            <v>18.12.3</v>
          </cell>
          <cell r="B310" t="str">
            <v>SUMINISTRO Y MONTAJE DE AIRE ACONDICIONADO  24000 BTU</v>
          </cell>
          <cell r="C310" t="str">
            <v>UN</v>
          </cell>
          <cell r="D310">
            <v>4</v>
          </cell>
          <cell r="E310">
            <v>4109332</v>
          </cell>
          <cell r="F310">
            <v>16437328</v>
          </cell>
        </row>
        <row r="311">
          <cell r="A311">
            <v>18.13</v>
          </cell>
          <cell r="B311" t="str">
            <v>PRECIOS NO PREVISTOS</v>
          </cell>
          <cell r="F311">
            <v>0</v>
          </cell>
        </row>
        <row r="312">
          <cell r="A312" t="str">
            <v>18.13.1</v>
          </cell>
          <cell r="B312" t="str">
            <v xml:space="preserve">SALIDA DE LAMPARA DE PARED LED DE ANTIVANDALICA PARA EXTERIOR </v>
          </cell>
          <cell r="C312" t="str">
            <v>UN</v>
          </cell>
          <cell r="E312">
            <v>136519</v>
          </cell>
        </row>
        <row r="313">
          <cell r="A313" t="str">
            <v>18.13.2</v>
          </cell>
          <cell r="B313" t="str">
            <v>SALIDA LUMINARIA TIPO FAROL LED h= 3 MTS</v>
          </cell>
          <cell r="C313" t="str">
            <v>UN</v>
          </cell>
          <cell r="E313">
            <v>223300</v>
          </cell>
        </row>
        <row r="314">
          <cell r="A314" t="str">
            <v>18.13.3</v>
          </cell>
          <cell r="B314" t="str">
            <v>SALIDA PARA LUMINARIA  TIPO ALUMBRADO PUBLICO LED h=6 MTS</v>
          </cell>
          <cell r="C314" t="str">
            <v>UN</v>
          </cell>
          <cell r="E314">
            <v>249486</v>
          </cell>
        </row>
        <row r="315">
          <cell r="A315" t="str">
            <v>18.13.4</v>
          </cell>
          <cell r="B315" t="str">
            <v xml:space="preserve">SALIDA PARA LUMINARIA  REFLECTOR BAÑADOR LED </v>
          </cell>
          <cell r="C315" t="str">
            <v>UN</v>
          </cell>
          <cell r="E315">
            <v>136253</v>
          </cell>
        </row>
        <row r="316">
          <cell r="A316" t="str">
            <v>18.13.5</v>
          </cell>
          <cell r="B316" t="str">
            <v xml:space="preserve">SUMINISTRO E INSTALACION LAMPARA DE PARED LED ANTIVANDALICA PARA EXTERIOR </v>
          </cell>
          <cell r="C316" t="str">
            <v>ML</v>
          </cell>
          <cell r="E316">
            <v>243700</v>
          </cell>
        </row>
        <row r="317">
          <cell r="A317" t="str">
            <v>18.13.6</v>
          </cell>
          <cell r="B317" t="str">
            <v xml:space="preserve">SUMINISTRO E INSTALACION LUMINARIA TIPO FAROL LED  </v>
          </cell>
          <cell r="C317" t="str">
            <v>UN</v>
          </cell>
          <cell r="E317">
            <v>894500</v>
          </cell>
        </row>
        <row r="318">
          <cell r="A318" t="str">
            <v>18.13.7</v>
          </cell>
          <cell r="B318" t="str">
            <v xml:space="preserve">SUMINSTRO E INSTALACION LUMINARIA  TIPO ALUMBRADO PUBLICO LED </v>
          </cell>
          <cell r="C318" t="str">
            <v>UN</v>
          </cell>
          <cell r="E318">
            <v>637000</v>
          </cell>
        </row>
        <row r="319">
          <cell r="A319" t="str">
            <v>18.13.8</v>
          </cell>
          <cell r="B319" t="str">
            <v xml:space="preserve">SUMINISTRO E INSTALACIÓN PARA LUMINARIA  REFLECTOR BAÑADOR LED </v>
          </cell>
          <cell r="C319" t="str">
            <v>UN</v>
          </cell>
          <cell r="E319">
            <v>1392500</v>
          </cell>
        </row>
        <row r="320">
          <cell r="A320" t="str">
            <v>18.13.9</v>
          </cell>
          <cell r="B320" t="str">
            <v xml:space="preserve">POSTE METALICO PARA LAMPARA ALUMBRADO PUBLICO DE 4" X 8 MTS INCLUYE  PEDESTAL EN CONCRETO EXCAVACION Y TODOS LOS ELEMENTOS PARA SU CORRECTA INSTALACION </v>
          </cell>
          <cell r="C320" t="str">
            <v>UN</v>
          </cell>
          <cell r="E320">
            <v>1946000</v>
          </cell>
        </row>
        <row r="321">
          <cell r="A321" t="str">
            <v>18.13.10</v>
          </cell>
          <cell r="B321" t="str">
            <v xml:space="preserve">POSTE METALICO PARA LAMPARA ORNAMENTAL DE 4" X 6 MTS INCLUYE  PEDESTAL EN CONCRETO EXCAVACION Y TODOS LOS ELEMENTOS PARA SU CORRECTA INSTALACION </v>
          </cell>
          <cell r="C321" t="str">
            <v>UN</v>
          </cell>
          <cell r="E321">
            <v>1379250</v>
          </cell>
        </row>
        <row r="322">
          <cell r="A322" t="str">
            <v>18.13.11</v>
          </cell>
          <cell r="B322" t="str">
            <v>POSTE METALICO PARA ALUMBRADO PUBLICO DE 2" X 3 MTS INCLUYE  PEDESTAL EN CONCRETO EXCAVACION Y TODOS LOS ELEMENTOS PARA SU CORRECTA INSTALACION</v>
          </cell>
          <cell r="C322" t="str">
            <v>UN</v>
          </cell>
          <cell r="E322">
            <v>916079</v>
          </cell>
        </row>
        <row r="323">
          <cell r="A323" t="str">
            <v>18.13.12</v>
          </cell>
          <cell r="B323" t="str">
            <v>BRAZO METALICO 2" x 1 MT INLCUYE TODOS LOS ELEMENTOS PARA SU CORRECTA INSTALACIÓN</v>
          </cell>
          <cell r="C323" t="str">
            <v>UN</v>
          </cell>
          <cell r="E323">
            <v>227000</v>
          </cell>
        </row>
        <row r="324">
          <cell r="A324" t="str">
            <v>18.13.13</v>
          </cell>
          <cell r="B324" t="str">
            <v>SUMINISTRO E INSTALACION DE TUBERIA PVC COUNDUIT 3/4" TRAFICO PESADO</v>
          </cell>
          <cell r="C324" t="str">
            <v>ML</v>
          </cell>
          <cell r="E324">
            <v>9740</v>
          </cell>
        </row>
        <row r="325">
          <cell r="A325" t="str">
            <v>18.13.14</v>
          </cell>
          <cell r="B325" t="str">
            <v>INSTALACION CABLE MONOPOLAR THWN LS No.12</v>
          </cell>
          <cell r="C325" t="str">
            <v>ML</v>
          </cell>
          <cell r="E325">
            <v>4518</v>
          </cell>
        </row>
        <row r="326">
          <cell r="A326" t="str">
            <v>18.13.15</v>
          </cell>
          <cell r="B326" t="str">
            <v>SALIDA PARA LUMINARIA  TIPO ALUMBRADO PUBLICO LED h=8MTS</v>
          </cell>
          <cell r="C326" t="str">
            <v>UN</v>
          </cell>
          <cell r="E326">
            <v>267486</v>
          </cell>
        </row>
        <row r="327">
          <cell r="C327" t="str">
            <v>TOTAL INSTALACIONES ELÉCTRICAS</v>
          </cell>
          <cell r="F327">
            <v>1056365686</v>
          </cell>
        </row>
        <row r="328">
          <cell r="A328">
            <v>19</v>
          </cell>
          <cell r="B328" t="str">
            <v>INSTALACIONES ESPECIALES</v>
          </cell>
        </row>
        <row r="329">
          <cell r="A329">
            <v>19.100000000000001</v>
          </cell>
          <cell r="B329" t="str">
            <v>ASCENSOR NACIONAL CON PUERTA AUTOMÁTICAS, MODELO PANORÁMICO</v>
          </cell>
          <cell r="C329" t="str">
            <v>UN</v>
          </cell>
          <cell r="D329">
            <v>1</v>
          </cell>
          <cell r="E329">
            <v>147512400</v>
          </cell>
          <cell r="F329">
            <v>147512400</v>
          </cell>
        </row>
        <row r="330">
          <cell r="A330">
            <v>19.3</v>
          </cell>
          <cell r="B330" t="str">
            <v>INSONORIZACIÓN GENERAL 1  DE MURO: INCLUYE DESACOPLADORES, ESTRUCTURA EN MADERA, ACÚSTIC CONTROL VP, SUPERBOARD, MEBRANA ACÚSTICA Y BANDAS DE NEOPRENO</v>
          </cell>
          <cell r="C330" t="str">
            <v>M2</v>
          </cell>
          <cell r="D330">
            <v>778.00000000000011</v>
          </cell>
          <cell r="E330">
            <v>217470</v>
          </cell>
          <cell r="F330">
            <v>169191660</v>
          </cell>
        </row>
        <row r="331">
          <cell r="A331">
            <v>19.399999999999999</v>
          </cell>
          <cell r="B331" t="str">
            <v>INSONORIZACIÓN GENERAL 1 DE PISO MULTICAPA: INCLUYE ESTRUCTURA EN MADERA, ACÚSTIC CONTROL VP, MEMBRANA ACÚSTICA, SUPERBOARD Y ACABADO DE PISO DE MADERA LAMINADA</v>
          </cell>
          <cell r="C331" t="str">
            <v>M2</v>
          </cell>
          <cell r="D331">
            <v>173.88000000000002</v>
          </cell>
          <cell r="E331">
            <v>308495</v>
          </cell>
          <cell r="F331">
            <v>53641111</v>
          </cell>
        </row>
        <row r="332">
          <cell r="A332">
            <v>19.5</v>
          </cell>
          <cell r="B332" t="str">
            <v>INSONORIZACION GENERAL 1 DE CIELO RASO : INCLUYE ACÚSTIC CONTROL VP, ESTRUCTURA EN METÁLICA, GUAYA, MEMBRANA ACÚSTICA Y DE SUPERBOARD</v>
          </cell>
          <cell r="C332" t="str">
            <v>M2</v>
          </cell>
          <cell r="D332">
            <v>173.88000000000002</v>
          </cell>
          <cell r="E332">
            <v>216890</v>
          </cell>
          <cell r="F332">
            <v>37712833</v>
          </cell>
        </row>
        <row r="333">
          <cell r="A333">
            <v>19.600000000000001</v>
          </cell>
          <cell r="B333" t="str">
            <v>INSONORIZACIÓN GENERAL 2 DE MURO: INCLUYE DESACOPLADORES, ESTRUCTURA EN MADERA, BLACK THEATER, SUPERBOARD, MEBRANA ACÚSTICA Y BANDAS DE NEOPRENO</v>
          </cell>
          <cell r="C333" t="str">
            <v>M2</v>
          </cell>
          <cell r="D333">
            <v>144.79999999999998</v>
          </cell>
          <cell r="E333">
            <v>173552</v>
          </cell>
          <cell r="F333">
            <v>25130330</v>
          </cell>
        </row>
        <row r="334">
          <cell r="A334">
            <v>19.7</v>
          </cell>
          <cell r="B334" t="str">
            <v>INSONORIZACIÓN GENERAL 2 DE PISO MULTICAPA : INCLUYE ESTRUCTURA EN MADERA, BLACK THEATER, MEMBRANA ACÚSTICA, SUPERBOARD Y ACABADO DE PISO DE MADERA LAMINADA</v>
          </cell>
          <cell r="C334" t="str">
            <v>M2</v>
          </cell>
          <cell r="D334">
            <v>20.16</v>
          </cell>
          <cell r="E334">
            <v>243995</v>
          </cell>
          <cell r="F334">
            <v>4918939</v>
          </cell>
        </row>
        <row r="335">
          <cell r="A335">
            <v>19.8</v>
          </cell>
          <cell r="B335" t="str">
            <v>INSONORIZACIÓN GENERAL 2 DE CIELORASO: INCLUYE BLACK THEATER, ESTRUCTURA EN METÁLICA, GUAYA, MEMBRANA ACÚSTICA Y DE SUPERBOARD</v>
          </cell>
          <cell r="C335" t="str">
            <v>M2</v>
          </cell>
          <cell r="D335">
            <v>20.16</v>
          </cell>
          <cell r="E335">
            <v>170384</v>
          </cell>
          <cell r="F335">
            <v>3434941</v>
          </cell>
        </row>
        <row r="336">
          <cell r="A336">
            <v>19.899999999999999</v>
          </cell>
          <cell r="B336" t="str">
            <v>INSONORIZACIÓN GENERAL 3 DE MURO: INCLUYE DESACOPLADORES, ESTRUCTURA EN MADERA, FRESCASA, SUPERBOARD, MEBRANA ACÚSTICA Y BANDAS DE NEOPRENO</v>
          </cell>
          <cell r="C336" t="str">
            <v>M2</v>
          </cell>
          <cell r="D336">
            <v>1158.3999999999999</v>
          </cell>
          <cell r="E336">
            <v>113372</v>
          </cell>
          <cell r="F336">
            <v>131330125</v>
          </cell>
        </row>
        <row r="337">
          <cell r="A337">
            <v>19.100000000000001</v>
          </cell>
          <cell r="B337" t="str">
            <v>INSONORIZACIÓN GENERAL 3 DE PISO MULTICAPA: INCLUYE ESTRUCTURA EN MADERA, FRESCASA, MEMBRANA ACÚSTICA, SUPERBOARD Y ACABADO DE PISO DE MADERA LAMINADA</v>
          </cell>
          <cell r="C337" t="str">
            <v>M2</v>
          </cell>
          <cell r="D337">
            <v>136.08000000000001</v>
          </cell>
          <cell r="E337">
            <v>180675</v>
          </cell>
          <cell r="F337">
            <v>24586254</v>
          </cell>
        </row>
        <row r="338">
          <cell r="A338">
            <v>19.11</v>
          </cell>
          <cell r="B338" t="str">
            <v>INSONORIZACIÓN GENERAL 3 DE CIELORASO: INCLUYE FRESCASA, ESTRUCTURA EN METÁLICA, GUAYA, MEMBRANA ACÚSTICA Y DE SUPERBOARD</v>
          </cell>
          <cell r="C338" t="str">
            <v>M2</v>
          </cell>
          <cell r="D338">
            <v>161.28</v>
          </cell>
          <cell r="E338">
            <v>107064</v>
          </cell>
          <cell r="F338">
            <v>17267282</v>
          </cell>
        </row>
        <row r="339">
          <cell r="A339">
            <v>19.12</v>
          </cell>
          <cell r="B339" t="str">
            <v>INSONORIZACIÓN GENERAL 3 DE PISO MULTICAPA (VARIACIÓN CON BLACKTHEATER, PARA TRATAMIENTO T-3): IESTRUCTURA EN MADERA, BLACK TEATHER, MEMBRANA ACÚSTICA, SUPERBOARD Y ACABADO DE PISO EN MADERA LAMINADA</v>
          </cell>
          <cell r="C339" t="str">
            <v>M2</v>
          </cell>
          <cell r="D339">
            <v>25.2</v>
          </cell>
          <cell r="E339">
            <v>288995</v>
          </cell>
          <cell r="F339">
            <v>7282674</v>
          </cell>
        </row>
        <row r="340">
          <cell r="A340">
            <v>19.13</v>
          </cell>
          <cell r="B340" t="str">
            <v>DIFUSOR PRD</v>
          </cell>
          <cell r="C340" t="str">
            <v>M2</v>
          </cell>
          <cell r="D340">
            <v>3.222</v>
          </cell>
          <cell r="E340">
            <v>766447</v>
          </cell>
          <cell r="F340">
            <v>2469492</v>
          </cell>
        </row>
        <row r="341">
          <cell r="A341">
            <v>19.14</v>
          </cell>
          <cell r="B341" t="str">
            <v>PANEL ABSORVENTE EN FIBRA MINERAL O FIBRA DE VIDRIO 60x60 CM</v>
          </cell>
          <cell r="C341" t="str">
            <v>M2</v>
          </cell>
          <cell r="D341">
            <v>371.32041710000004</v>
          </cell>
          <cell r="E341">
            <v>88007</v>
          </cell>
          <cell r="F341">
            <v>32678796</v>
          </cell>
        </row>
        <row r="342">
          <cell r="A342">
            <v>19.149999999999999</v>
          </cell>
          <cell r="B342" t="str">
            <v>MÓDULOS SUSPENDIDOS EN MDF 40X30 CM</v>
          </cell>
          <cell r="C342" t="str">
            <v>UN</v>
          </cell>
          <cell r="D342">
            <v>72</v>
          </cell>
          <cell r="E342">
            <v>15573</v>
          </cell>
          <cell r="F342">
            <v>1121256</v>
          </cell>
        </row>
        <row r="343">
          <cell r="A343">
            <v>19.16</v>
          </cell>
          <cell r="B343" t="str">
            <v>MÓDULOS SUSPENDIDOS EN MDF 50X36 CM</v>
          </cell>
          <cell r="C343" t="str">
            <v>UN</v>
          </cell>
          <cell r="D343">
            <v>52</v>
          </cell>
          <cell r="E343">
            <v>17482</v>
          </cell>
          <cell r="F343">
            <v>909064</v>
          </cell>
        </row>
        <row r="344">
          <cell r="A344">
            <v>19.170000000000002</v>
          </cell>
          <cell r="B344" t="str">
            <v>MÓDULOS SUSPENDIDOS EN PANEL CLOUD 40X30 CM</v>
          </cell>
          <cell r="C344" t="str">
            <v>UN</v>
          </cell>
          <cell r="D344">
            <v>72</v>
          </cell>
          <cell r="E344">
            <v>20175</v>
          </cell>
          <cell r="F344">
            <v>1452600</v>
          </cell>
        </row>
        <row r="345">
          <cell r="A345">
            <v>19.18</v>
          </cell>
          <cell r="B345" t="str">
            <v>MÓDULOS SUSPENDIDOS EN PANEL CLOUD 50X36 CM</v>
          </cell>
          <cell r="C345" t="str">
            <v>UN</v>
          </cell>
          <cell r="D345">
            <v>40</v>
          </cell>
          <cell r="E345">
            <v>23601</v>
          </cell>
          <cell r="F345">
            <v>944040</v>
          </cell>
        </row>
        <row r="346">
          <cell r="A346">
            <v>19.190000000000001</v>
          </cell>
          <cell r="B346" t="str">
            <v>MÓDULOS SUSPENDIDOS EN PANEL CLOUD 180X50CM</v>
          </cell>
          <cell r="C346" t="str">
            <v>UN</v>
          </cell>
          <cell r="D346">
            <v>5</v>
          </cell>
          <cell r="E346">
            <v>87569</v>
          </cell>
          <cell r="F346">
            <v>437845</v>
          </cell>
        </row>
        <row r="347">
          <cell r="A347">
            <v>19.2</v>
          </cell>
          <cell r="B347" t="str">
            <v>MÓDULOS SUSPENDIDOS EN PANEL CLOUD 108X70CM - A</v>
          </cell>
          <cell r="C347" t="str">
            <v>UN</v>
          </cell>
          <cell r="D347">
            <v>1</v>
          </cell>
          <cell r="E347">
            <v>45846</v>
          </cell>
          <cell r="F347">
            <v>45846</v>
          </cell>
        </row>
        <row r="348">
          <cell r="A348">
            <v>19.21</v>
          </cell>
          <cell r="B348" t="str">
            <v>MÓDULOS SUSPENDIDOS EN PANEL CLOUD 108X70CM - C</v>
          </cell>
          <cell r="C348" t="str">
            <v>UN</v>
          </cell>
          <cell r="D348">
            <v>1</v>
          </cell>
          <cell r="E348">
            <v>46161</v>
          </cell>
          <cell r="F348">
            <v>46161</v>
          </cell>
        </row>
        <row r="349">
          <cell r="A349">
            <v>19.22</v>
          </cell>
          <cell r="B349" t="str">
            <v>MÓDULOS SUSPENDIDOS EN PANEL CLOUD TRAPECIO 108X108X70 CM - B</v>
          </cell>
          <cell r="C349" t="str">
            <v>UN</v>
          </cell>
          <cell r="D349">
            <v>4</v>
          </cell>
          <cell r="E349">
            <v>54405</v>
          </cell>
          <cell r="F349">
            <v>217620</v>
          </cell>
        </row>
        <row r="350">
          <cell r="A350">
            <v>19.23</v>
          </cell>
          <cell r="B350" t="str">
            <v>ENREJADO ACÚSTICO</v>
          </cell>
          <cell r="C350" t="str">
            <v>M2</v>
          </cell>
          <cell r="D350">
            <v>32.220941999999994</v>
          </cell>
          <cell r="E350">
            <v>97080</v>
          </cell>
          <cell r="F350">
            <v>3128009</v>
          </cell>
        </row>
        <row r="351">
          <cell r="A351">
            <v>19.239999999999998</v>
          </cell>
          <cell r="B351" t="str">
            <v>TRAMPA DE BAJOS</v>
          </cell>
          <cell r="C351" t="str">
            <v>UN</v>
          </cell>
          <cell r="D351">
            <v>68</v>
          </cell>
          <cell r="E351">
            <v>244675</v>
          </cell>
          <cell r="F351">
            <v>16637900</v>
          </cell>
        </row>
        <row r="352">
          <cell r="A352">
            <v>19.25</v>
          </cell>
          <cell r="B352" t="str">
            <v>DIFUSOR POLICILÍNDRICO</v>
          </cell>
          <cell r="C352" t="str">
            <v>UN</v>
          </cell>
          <cell r="D352">
            <v>148</v>
          </cell>
          <cell r="E352">
            <v>71317</v>
          </cell>
          <cell r="F352">
            <v>10554916</v>
          </cell>
        </row>
        <row r="353">
          <cell r="A353">
            <v>19.260000000000002</v>
          </cell>
          <cell r="B353" t="str">
            <v>DIFUSOR ABS</v>
          </cell>
          <cell r="C353" t="str">
            <v>M2</v>
          </cell>
          <cell r="D353">
            <v>66.661199999999994</v>
          </cell>
          <cell r="E353">
            <v>97952</v>
          </cell>
          <cell r="F353">
            <v>6529598</v>
          </cell>
        </row>
        <row r="354">
          <cell r="A354">
            <v>19.27</v>
          </cell>
          <cell r="B354" t="str">
            <v>DIFUSOR ABS 2</v>
          </cell>
          <cell r="C354" t="str">
            <v>M2</v>
          </cell>
          <cell r="D354">
            <v>16.056799999999999</v>
          </cell>
          <cell r="E354">
            <v>197807</v>
          </cell>
          <cell r="F354">
            <v>3176147</v>
          </cell>
        </row>
        <row r="355">
          <cell r="A355">
            <v>19.28</v>
          </cell>
          <cell r="B355" t="str">
            <v>DIFUSOR QRD/1</v>
          </cell>
          <cell r="C355" t="str">
            <v>UN</v>
          </cell>
          <cell r="D355">
            <v>60</v>
          </cell>
          <cell r="E355">
            <v>717335</v>
          </cell>
          <cell r="F355">
            <v>43040100</v>
          </cell>
        </row>
        <row r="356">
          <cell r="A356">
            <v>19.29</v>
          </cell>
          <cell r="B356" t="str">
            <v>DIFUSOR QRD/2</v>
          </cell>
          <cell r="C356" t="str">
            <v>UN</v>
          </cell>
          <cell r="D356">
            <v>32</v>
          </cell>
          <cell r="E356">
            <v>402270</v>
          </cell>
          <cell r="F356">
            <v>12872640</v>
          </cell>
        </row>
        <row r="357">
          <cell r="C357" t="str">
            <v>TOTAL INSTALACIONES ESPECIALES</v>
          </cell>
          <cell r="F357">
            <v>758270579</v>
          </cell>
        </row>
        <row r="358">
          <cell r="A358">
            <v>20</v>
          </cell>
          <cell r="B358" t="str">
            <v>ASEO DE OBRA</v>
          </cell>
        </row>
        <row r="359">
          <cell r="A359">
            <v>20.100000000000001</v>
          </cell>
          <cell r="B359" t="str">
            <v>ASEO INICIAL Y FUMIGACIÓN</v>
          </cell>
          <cell r="C359" t="str">
            <v>UNIDAD</v>
          </cell>
          <cell r="D359">
            <v>1</v>
          </cell>
          <cell r="E359">
            <v>1090502</v>
          </cell>
          <cell r="F359">
            <v>1090502</v>
          </cell>
        </row>
        <row r="360">
          <cell r="A360">
            <v>20.2</v>
          </cell>
          <cell r="B360" t="str">
            <v>ASEO - CUADRILLA  (una vez por semana)</v>
          </cell>
          <cell r="C360" t="str">
            <v>MES</v>
          </cell>
          <cell r="D360">
            <v>10</v>
          </cell>
          <cell r="E360">
            <v>512401</v>
          </cell>
          <cell r="F360">
            <v>5124010</v>
          </cell>
        </row>
        <row r="361">
          <cell r="A361">
            <v>20.3</v>
          </cell>
          <cell r="B361" t="str">
            <v xml:space="preserve">ASEO GENERAL FINAL DE OBRA </v>
          </cell>
          <cell r="C361" t="str">
            <v>M2</v>
          </cell>
          <cell r="D361">
            <v>3693.8312116517063</v>
          </cell>
          <cell r="E361">
            <v>2329</v>
          </cell>
          <cell r="F361">
            <v>8602933</v>
          </cell>
        </row>
        <row r="362">
          <cell r="C362" t="str">
            <v>TOTAL ASEO DE OBRA</v>
          </cell>
          <cell r="F362">
            <v>14817445</v>
          </cell>
        </row>
        <row r="363">
          <cell r="A363">
            <v>21</v>
          </cell>
          <cell r="B363" t="str">
            <v>PRECIOS NO PREVISTOS</v>
          </cell>
        </row>
        <row r="364">
          <cell r="A364">
            <v>21.1</v>
          </cell>
          <cell r="B364" t="str">
            <v>SUMINISTRO E INSTALACIÓN DE CUBIERTA TIPO MADRILEÑA Y TEJA DE BARRO</v>
          </cell>
          <cell r="C364" t="str">
            <v>M2</v>
          </cell>
          <cell r="E364">
            <v>308108</v>
          </cell>
        </row>
        <row r="365">
          <cell r="A365">
            <v>21.2</v>
          </cell>
          <cell r="B365" t="str">
            <v xml:space="preserve">PUERTAS DE CERRAMIENTO EN ZINC </v>
          </cell>
          <cell r="C365" t="str">
            <v>M2</v>
          </cell>
          <cell r="E365">
            <v>37125</v>
          </cell>
        </row>
        <row r="366">
          <cell r="A366">
            <v>21.3</v>
          </cell>
          <cell r="B366" t="str">
            <v xml:space="preserve">DESMONTE DE PUERTAS EN MADERA-CELDAS </v>
          </cell>
          <cell r="C366" t="str">
            <v>UND</v>
          </cell>
          <cell r="E366">
            <v>18125</v>
          </cell>
        </row>
        <row r="367">
          <cell r="A367">
            <v>21.4</v>
          </cell>
          <cell r="B367" t="str">
            <v xml:space="preserve">DESMONTE DE PUERTAS EN HIERRO- CELDAS </v>
          </cell>
          <cell r="C367" t="str">
            <v>UND</v>
          </cell>
          <cell r="E367">
            <v>30785</v>
          </cell>
        </row>
        <row r="368">
          <cell r="A368">
            <v>21.5</v>
          </cell>
          <cell r="B368" t="str">
            <v>SUMINISTRO E INSTALACION  DE CAÑA BRAVA, INCLUYE INMUNIZACION</v>
          </cell>
          <cell r="C368" t="str">
            <v>M2</v>
          </cell>
          <cell r="E368">
            <v>142937</v>
          </cell>
        </row>
        <row r="369">
          <cell r="A369">
            <v>21.6</v>
          </cell>
          <cell r="B369" t="str">
            <v xml:space="preserve">DESMONTE DE FLANCHES METÁLICOS-CUBIERTA </v>
          </cell>
          <cell r="C369" t="str">
            <v xml:space="preserve">ML </v>
          </cell>
          <cell r="E369">
            <v>11416</v>
          </cell>
        </row>
        <row r="370">
          <cell r="A370">
            <v>21.7</v>
          </cell>
          <cell r="B370" t="str">
            <v xml:space="preserve">INSTALACIÓN CAMAROTES EN MADERA </v>
          </cell>
          <cell r="C370" t="str">
            <v>UND</v>
          </cell>
          <cell r="E370">
            <v>40249</v>
          </cell>
        </row>
        <row r="371">
          <cell r="A371">
            <v>21.8</v>
          </cell>
          <cell r="B371" t="str">
            <v xml:space="preserve">INSTALACIÓN DE PUERTAS Y MARCOS EN MADERA </v>
          </cell>
          <cell r="C371" t="str">
            <v>UND</v>
          </cell>
          <cell r="E371">
            <v>76498</v>
          </cell>
        </row>
        <row r="372">
          <cell r="A372">
            <v>21.9</v>
          </cell>
          <cell r="B372" t="str">
            <v xml:space="preserve">APUNTALAMIENTO DE VIGAS EN MADERA </v>
          </cell>
          <cell r="C372" t="str">
            <v>UND</v>
          </cell>
          <cell r="E372">
            <v>390574</v>
          </cell>
        </row>
        <row r="373">
          <cell r="A373">
            <v>21.1</v>
          </cell>
          <cell r="B373" t="str">
            <v>RETIRO DE LADRILLO POR HILADA DE 12 X 50 CM</v>
          </cell>
          <cell r="C373" t="str">
            <v xml:space="preserve">ML </v>
          </cell>
          <cell r="E373">
            <v>7250</v>
          </cell>
        </row>
        <row r="374">
          <cell r="A374">
            <v>21.11</v>
          </cell>
          <cell r="B374" t="str">
            <v xml:space="preserve">RETIRO DE TABLETA </v>
          </cell>
          <cell r="C374" t="str">
            <v xml:space="preserve">ML </v>
          </cell>
          <cell r="E374">
            <v>10375</v>
          </cell>
        </row>
        <row r="375">
          <cell r="A375">
            <v>21.12</v>
          </cell>
          <cell r="B375" t="str">
            <v xml:space="preserve">CORTE DE PISO Y LOSA DE CONTRAPISO CON PULIDORA </v>
          </cell>
          <cell r="C375" t="str">
            <v xml:space="preserve">ML </v>
          </cell>
          <cell r="E375">
            <v>7550</v>
          </cell>
        </row>
        <row r="376">
          <cell r="A376">
            <v>21.13</v>
          </cell>
          <cell r="B376" t="str">
            <v>TRASCIEGO DE ESCOMBROS ENTRE 0 Y 100MTS</v>
          </cell>
          <cell r="C376" t="str">
            <v>M3</v>
          </cell>
          <cell r="E376">
            <v>47374</v>
          </cell>
        </row>
        <row r="377">
          <cell r="A377">
            <v>21.14</v>
          </cell>
          <cell r="B377" t="str">
            <v>VIGA DE CIMENTACIÓN 3000 PSI DE 60X30 CM, INCLUYE (DEMOLICION DE PLACA,EXCAVACION,SOLADO, PICADA DE PIEDRA DE LA CIMENTACION EXISTENTE, EPOXICO DE ADHERENCIA, ACERO DE REFUERZO Y CONCRETO DE 3000 PSI)</v>
          </cell>
          <cell r="C377" t="str">
            <v>ML</v>
          </cell>
          <cell r="E377">
            <v>277413</v>
          </cell>
        </row>
        <row r="378">
          <cell r="A378">
            <v>21.15</v>
          </cell>
          <cell r="B378" t="str">
            <v xml:space="preserve">INSTALACIÓN DE LADRILLO, HILADA DE TRANSICIÓN EN EL MURO </v>
          </cell>
          <cell r="C378" t="str">
            <v>ML</v>
          </cell>
          <cell r="E378">
            <v>21586</v>
          </cell>
        </row>
        <row r="379">
          <cell r="A379">
            <v>21.16</v>
          </cell>
          <cell r="B379" t="str">
            <v xml:space="preserve">DEMOLICIÓN Y REPOSICION  DE TABLETA FACHALETA EN MUROS EXTERIORES  PARA LUMINARIA EXTERIOR INCLUYE (CORTE CON DISCO Y REPOSICION DE TABLETA) </v>
          </cell>
          <cell r="C379" t="str">
            <v>ML</v>
          </cell>
          <cell r="E379">
            <v>48459</v>
          </cell>
        </row>
        <row r="380">
          <cell r="A380">
            <v>21.17</v>
          </cell>
          <cell r="B380" t="str">
            <v>ANCLAJES QUÍMICOS EPÓXICO HILTI HIT HY-200 d=1/2" L=20 CM</v>
          </cell>
          <cell r="C380" t="str">
            <v>UN</v>
          </cell>
          <cell r="E380">
            <v>24440</v>
          </cell>
        </row>
        <row r="381">
          <cell r="A381">
            <v>21.18</v>
          </cell>
          <cell r="B381" t="str">
            <v>ANCLAJES QUÍMICOS EPÓXICO HILTI HIT HY-200 d=1/2" L=40 CM</v>
          </cell>
          <cell r="C381" t="str">
            <v>UN</v>
          </cell>
          <cell r="E381">
            <v>50679</v>
          </cell>
        </row>
        <row r="382">
          <cell r="A382">
            <v>21.19</v>
          </cell>
          <cell r="B382" t="str">
            <v>RETIRO  Y REINSTALACION DE ADOQUIN, INCLUYE EXCAVACION  Y RELLENO PARA RED ELECTRICA ILUMINACION EXTERIOR</v>
          </cell>
          <cell r="C382" t="str">
            <v>ML</v>
          </cell>
          <cell r="D382">
            <v>1000</v>
          </cell>
          <cell r="E382">
            <v>44965</v>
          </cell>
          <cell r="F382">
            <v>44965000</v>
          </cell>
        </row>
        <row r="383">
          <cell r="A383">
            <v>21.2</v>
          </cell>
          <cell r="B383" t="str">
            <v>PROTECCION PINTURA MURAL</v>
          </cell>
          <cell r="C383" t="str">
            <v>M2</v>
          </cell>
          <cell r="E383">
            <v>20750</v>
          </cell>
          <cell r="F383">
            <v>0</v>
          </cell>
        </row>
        <row r="384">
          <cell r="A384">
            <v>21.21</v>
          </cell>
          <cell r="B384" t="str">
            <v>APIQUES 1x1x1</v>
          </cell>
          <cell r="C384" t="str">
            <v>UN</v>
          </cell>
          <cell r="E384">
            <v>38499</v>
          </cell>
          <cell r="F384">
            <v>0</v>
          </cell>
        </row>
        <row r="385">
          <cell r="A385">
            <v>21.22</v>
          </cell>
          <cell r="B385" t="str">
            <v>APIQUES 0.4X0.4x0.5</v>
          </cell>
          <cell r="C385" t="str">
            <v>UN</v>
          </cell>
          <cell r="E385">
            <v>5187</v>
          </cell>
          <cell r="F385">
            <v>0</v>
          </cell>
        </row>
        <row r="386">
          <cell r="A386">
            <v>21.23</v>
          </cell>
          <cell r="B386" t="str">
            <v>MANTENIMIENTO CANAL LIMAHOYA</v>
          </cell>
          <cell r="C386" t="str">
            <v>ML</v>
          </cell>
          <cell r="E386">
            <v>55899</v>
          </cell>
        </row>
        <row r="387">
          <cell r="A387">
            <v>21.24</v>
          </cell>
          <cell r="B387" t="str">
            <v xml:space="preserve">RELLENO EN CONCRETO 3000 PSI EN MURO </v>
          </cell>
          <cell r="C387" t="str">
            <v>UN</v>
          </cell>
          <cell r="E387">
            <v>90254</v>
          </cell>
        </row>
        <row r="388">
          <cell r="A388">
            <v>21.25</v>
          </cell>
          <cell r="B388" t="str">
            <v>RECONSTRUCCION CANAL- REJILLA DE ADOQUIN</v>
          </cell>
          <cell r="C388" t="str">
            <v>UN</v>
          </cell>
          <cell r="E388">
            <v>28400</v>
          </cell>
        </row>
        <row r="389">
          <cell r="A389">
            <v>21.26</v>
          </cell>
          <cell r="B389" t="str">
            <v>CONCRETO CICLÓPEO 60/40 f'c=3000 PSI</v>
          </cell>
          <cell r="C389" t="str">
            <v>M3</v>
          </cell>
          <cell r="E389">
            <v>409850</v>
          </cell>
        </row>
        <row r="390">
          <cell r="A390">
            <v>21.27</v>
          </cell>
          <cell r="B390" t="str">
            <v>VIGA DE CIMENTACIÓN 3000 PSI DE 45X45CM, INCLUYE (DEMOLICION DE PLACA,EXCAVACION,SOLADO, PICADA DE PIEDRA DE LA CIMENTACION EXISTENTE, EPOXICO DE ADHERENCIA, ACERO DE REFUERZO Y CONCRETO DE 3000 PSI)</v>
          </cell>
          <cell r="C390" t="str">
            <v>ML</v>
          </cell>
          <cell r="E390">
            <v>219782</v>
          </cell>
        </row>
        <row r="391">
          <cell r="A391">
            <v>21.28</v>
          </cell>
          <cell r="B391" t="str">
            <v>LIMPIEZA, MANTENIMIENTO,INMUNIZACION Y CAMBIO DE PIEZAS EN MAL ESTADO DE LA ESTRUCTURA DE MADERA DE LA CUBIERTA</v>
          </cell>
          <cell r="C391" t="str">
            <v>M2</v>
          </cell>
          <cell r="E391">
            <v>25245</v>
          </cell>
        </row>
        <row r="392">
          <cell r="A392">
            <v>21.29</v>
          </cell>
          <cell r="B392" t="str">
            <v xml:space="preserve">EXCAVACION MANUEAL EN ROCA 0-1 M </v>
          </cell>
          <cell r="C392" t="str">
            <v>M3</v>
          </cell>
        </row>
        <row r="393">
          <cell r="A393">
            <v>21.3</v>
          </cell>
          <cell r="B393" t="str">
            <v xml:space="preserve">EXCAVACION MANUEAL EN ROCA 1-3 M </v>
          </cell>
          <cell r="C393" t="str">
            <v>M3</v>
          </cell>
        </row>
        <row r="394">
          <cell r="A394">
            <v>21.31</v>
          </cell>
          <cell r="B394" t="str">
            <v>SUMINISTRO, FABRICACIÓN E INSTALACIÓN PLATINAS 1/8"x 60 CM (fy=36 ksi) EN VIGAS DE MADERA</v>
          </cell>
          <cell r="C394" t="str">
            <v>ML</v>
          </cell>
        </row>
        <row r="395">
          <cell r="A395">
            <v>21.32</v>
          </cell>
          <cell r="B395" t="str">
            <v>SUMINISTRO, FABRICACIÓN E INSTALACIÓN PLATINAS 1/4"x10CM (fy=36 ksi)</v>
          </cell>
          <cell r="C395" t="str">
            <v>ML</v>
          </cell>
        </row>
        <row r="396">
          <cell r="A396">
            <v>21.33</v>
          </cell>
          <cell r="B396" t="str">
            <v>SUMINISTRO, FABRICACIÓN E INSTALACIÓN PLATINAS 1/4"X10cm x 10 cm (fy=36 ksi)</v>
          </cell>
          <cell r="C396" t="str">
            <v>UND</v>
          </cell>
        </row>
        <row r="397">
          <cell r="A397">
            <v>21.34</v>
          </cell>
          <cell r="B397" t="str">
            <v>PLACA DE CONCRETO 3500 PSI E:13 CM,AFINADO Y PERMACHIME</v>
          </cell>
          <cell r="C397" t="str">
            <v>M2</v>
          </cell>
        </row>
        <row r="398">
          <cell r="A398">
            <v>21.35</v>
          </cell>
          <cell r="B398" t="str">
            <v>LIMPIEZA Y MANTENIMIENTO DE MADERA ABARCO DE LA CUBIERTA</v>
          </cell>
          <cell r="C398" t="str">
            <v>ML</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x"/>
      <sheetName val="Portada"/>
      <sheetName val="Doc Consorcio "/>
      <sheetName val="Ìndice"/>
      <sheetName val="1"/>
      <sheetName val="3"/>
      <sheetName val="4 Personal"/>
      <sheetName val="5 Compromiso"/>
      <sheetName val="6"/>
      <sheetName val="14."/>
      <sheetName val="ExpObra"/>
      <sheetName val="15Mi"/>
      <sheetName val="16Mi"/>
      <sheetName val="Mi"/>
      <sheetName val="15Borda"/>
      <sheetName val="16Borda"/>
      <sheetName val="Borda"/>
      <sheetName val="15Hugo"/>
      <sheetName val="16Hugo"/>
      <sheetName val="Hugo"/>
      <sheetName val="17Mi"/>
      <sheetName val="17Borda"/>
      <sheetName val="17Hector"/>
      <sheetName val="Cert Seg"/>
      <sheetName val="8"/>
      <sheetName val="12"/>
      <sheetName val="Garantìa"/>
      <sheetName val="Indus Ncnal"/>
      <sheetName val="MiPyme"/>
      <sheetName val="10 %"/>
      <sheetName val="Formulario"/>
      <sheetName val="14"/>
      <sheetName val="18Miguel"/>
      <sheetName val="18 Hugo"/>
      <sheetName val="18 Borda"/>
      <sheetName val="ANEXO B."/>
      <sheetName val="PROFESION LIBERAL"/>
      <sheetName val="ANEXO G"/>
      <sheetName val="FORMULARIO 5."/>
      <sheetName val="Art. 50 Y"/>
      <sheetName val="Art. 50 A"/>
      <sheetName val="ANEXO H"/>
      <sheetName val="ANEXO H (2)"/>
      <sheetName val="ANEXO J"/>
      <sheetName val="ANEXO &quot;K&quot;"/>
      <sheetName val="ANEXO &quot;L&quot;"/>
      <sheetName val="ANEXO &quot;M&quot;"/>
      <sheetName val="ANEXO &quot;N&quot;"/>
      <sheetName val="Seguridad Social"/>
      <sheetName val="F"/>
      <sheetName val="B M"/>
      <sheetName val="B  Y"/>
      <sheetName val="B  A"/>
      <sheetName val="Cert Personal"/>
      <sheetName val="Cert Infra"/>
      <sheetName val="Anexo 1 Y"/>
      <sheetName val="Anexo 1 A"/>
      <sheetName val="Anexo 2 Y"/>
      <sheetName val="Anexo 2 A"/>
      <sheetName val="MiPyme M NO"/>
      <sheetName val="J"/>
    </sheetNames>
    <sheetDataSet>
      <sheetData sheetId="0" refreshError="1">
        <row r="1">
          <cell r="A1">
            <v>1</v>
          </cell>
        </row>
        <row r="7">
          <cell r="B7" t="str">
            <v>CONVOCATORIA PÚBLICA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RESUPUESTO INICIAL"/>
      <sheetName val="BALANCE  ADICION"/>
      <sheetName val="EJECUTADO ACUMULADO"/>
      <sheetName val="EJECUTADO SEMANAL ACUMULADO"/>
      <sheetName val="INFORME 11"/>
      <sheetName val="REGISTRO FOTOGRAFICO"/>
      <sheetName val="EJECUTADO SEMANAL"/>
      <sheetName val="EJECUTADO RESUMIDO"/>
      <sheetName val="PROGRADO-EJECUTADO"/>
      <sheetName val="EJECUTADO CURVA S"/>
      <sheetName val="PROGRAMA DE MENSUAL"/>
      <sheetName val="Hoja6"/>
      <sheetName val="INVERSION VS EJECUTADO CON AIU"/>
      <sheetName val="DIAS"/>
    </sheetNames>
    <sheetDataSet>
      <sheetData sheetId="0"/>
      <sheetData sheetId="1"/>
      <sheetData sheetId="2"/>
      <sheetData sheetId="3"/>
      <sheetData sheetId="4"/>
      <sheetData sheetId="5"/>
      <sheetData sheetId="6"/>
      <sheetData sheetId="7"/>
      <sheetData sheetId="8"/>
      <sheetData sheetId="9">
        <row r="1">
          <cell r="DK1">
            <v>44544</v>
          </cell>
          <cell r="DL1">
            <v>44548</v>
          </cell>
          <cell r="DM1">
            <v>44555</v>
          </cell>
          <cell r="DN1">
            <v>44562</v>
          </cell>
          <cell r="DO1">
            <v>44569</v>
          </cell>
          <cell r="DP1">
            <v>44576</v>
          </cell>
          <cell r="DQ1">
            <v>44583</v>
          </cell>
          <cell r="DR1">
            <v>44590</v>
          </cell>
          <cell r="DS1">
            <v>44597</v>
          </cell>
          <cell r="DT1">
            <v>44604</v>
          </cell>
          <cell r="DU1">
            <v>44611</v>
          </cell>
          <cell r="DV1">
            <v>44618</v>
          </cell>
          <cell r="DW1">
            <v>44625</v>
          </cell>
          <cell r="DX1">
            <v>44632</v>
          </cell>
          <cell r="DY1">
            <v>44639</v>
          </cell>
          <cell r="DZ1">
            <v>44646</v>
          </cell>
          <cell r="EA1">
            <v>44653</v>
          </cell>
          <cell r="EB1">
            <v>44660</v>
          </cell>
          <cell r="EC1">
            <v>44667</v>
          </cell>
          <cell r="ED1">
            <v>44674</v>
          </cell>
          <cell r="EE1">
            <v>44681</v>
          </cell>
          <cell r="EF1">
            <v>44688</v>
          </cell>
          <cell r="EG1">
            <v>44695</v>
          </cell>
          <cell r="EH1">
            <v>44702</v>
          </cell>
          <cell r="EI1">
            <v>44709</v>
          </cell>
          <cell r="EJ1">
            <v>44716</v>
          </cell>
          <cell r="EK1">
            <v>44723</v>
          </cell>
          <cell r="EL1">
            <v>44730</v>
          </cell>
          <cell r="EM1">
            <v>44737</v>
          </cell>
          <cell r="EN1">
            <v>44744</v>
          </cell>
          <cell r="EO1">
            <v>44751</v>
          </cell>
          <cell r="EP1">
            <v>44758</v>
          </cell>
          <cell r="EQ1">
            <v>44765</v>
          </cell>
          <cell r="ER1">
            <v>44772</v>
          </cell>
          <cell r="ES1">
            <v>44779</v>
          </cell>
          <cell r="ET1">
            <v>44786</v>
          </cell>
          <cell r="EU1">
            <v>44793</v>
          </cell>
          <cell r="EV1">
            <v>44800</v>
          </cell>
          <cell r="EW1">
            <v>44807</v>
          </cell>
          <cell r="EX1">
            <v>44814</v>
          </cell>
          <cell r="EY1">
            <v>44821</v>
          </cell>
          <cell r="EZ1">
            <v>44828</v>
          </cell>
          <cell r="FA1">
            <v>44835</v>
          </cell>
          <cell r="FB1">
            <v>44842</v>
          </cell>
          <cell r="FC1">
            <v>44849</v>
          </cell>
          <cell r="FD1">
            <v>44856</v>
          </cell>
          <cell r="FE1">
            <v>44863</v>
          </cell>
          <cell r="FF1">
            <v>44870</v>
          </cell>
          <cell r="FG1">
            <v>44877</v>
          </cell>
          <cell r="FH1">
            <v>44884</v>
          </cell>
          <cell r="FI1">
            <v>44891</v>
          </cell>
          <cell r="FJ1">
            <v>44898</v>
          </cell>
          <cell r="FK1">
            <v>44905</v>
          </cell>
          <cell r="FL1">
            <v>44912</v>
          </cell>
        </row>
        <row r="2">
          <cell r="DK2" t="str">
            <v>CPTR (%)</v>
          </cell>
          <cell r="DL2" t="str">
            <v>CPTR (%)</v>
          </cell>
          <cell r="DM2" t="str">
            <v>CPTR (%)</v>
          </cell>
          <cell r="DN2" t="str">
            <v>CPTR (%)</v>
          </cell>
          <cell r="DO2" t="str">
            <v>CPTR (%)</v>
          </cell>
          <cell r="DP2" t="str">
            <v>CPTR (%)</v>
          </cell>
          <cell r="DQ2" t="str">
            <v>CPTR (%)</v>
          </cell>
          <cell r="DR2" t="str">
            <v>CPTR (%)</v>
          </cell>
          <cell r="DS2" t="str">
            <v>CPTR (%)</v>
          </cell>
          <cell r="DT2" t="str">
            <v>CPTR (%)</v>
          </cell>
          <cell r="DU2" t="str">
            <v>CPTR (%)</v>
          </cell>
          <cell r="DV2" t="str">
            <v>CPTR (%)</v>
          </cell>
          <cell r="DW2" t="str">
            <v>CPTR (%)</v>
          </cell>
          <cell r="DX2" t="str">
            <v>CPTR (%)</v>
          </cell>
          <cell r="DY2" t="str">
            <v>CPTR (%)</v>
          </cell>
          <cell r="DZ2" t="str">
            <v>CPTR (%)</v>
          </cell>
          <cell r="EA2" t="str">
            <v>CPTR (%)</v>
          </cell>
          <cell r="EB2" t="str">
            <v>CPTR (%)</v>
          </cell>
          <cell r="EC2" t="str">
            <v>CPTR (%)</v>
          </cell>
          <cell r="ED2" t="str">
            <v>CPTR (%)</v>
          </cell>
          <cell r="EE2" t="str">
            <v>CPTR (%)</v>
          </cell>
          <cell r="EF2" t="str">
            <v>CPTR (%)</v>
          </cell>
          <cell r="EG2" t="str">
            <v>CPTR (%)</v>
          </cell>
          <cell r="EH2" t="str">
            <v>CPTR (%)</v>
          </cell>
          <cell r="EI2" t="str">
            <v>CPTR (%)</v>
          </cell>
          <cell r="EJ2" t="str">
            <v>CPTR (%)</v>
          </cell>
          <cell r="EK2" t="str">
            <v>CPTR (%)</v>
          </cell>
          <cell r="EL2" t="str">
            <v>CPTR (%)</v>
          </cell>
          <cell r="EM2" t="str">
            <v>CPTR (%)</v>
          </cell>
          <cell r="EN2" t="str">
            <v>CPTR (%)</v>
          </cell>
          <cell r="EO2" t="str">
            <v>CPTR (%)</v>
          </cell>
          <cell r="EP2" t="str">
            <v>CPTR (%)</v>
          </cell>
          <cell r="EQ2" t="str">
            <v>CPTR (%)</v>
          </cell>
          <cell r="ER2" t="str">
            <v>CPTR (%)</v>
          </cell>
          <cell r="ES2" t="str">
            <v>CPTR (%)</v>
          </cell>
          <cell r="ET2" t="str">
            <v>CPTR (%)</v>
          </cell>
          <cell r="EU2" t="str">
            <v>CPTR (%)</v>
          </cell>
          <cell r="EV2" t="str">
            <v>CPTR (%)</v>
          </cell>
          <cell r="EW2" t="str">
            <v>CPTR (%)</v>
          </cell>
          <cell r="EX2" t="str">
            <v>CPTR (%)</v>
          </cell>
          <cell r="EY2" t="str">
            <v>CPTR (%)</v>
          </cell>
          <cell r="EZ2" t="str">
            <v>CPTR (%)</v>
          </cell>
          <cell r="FA2" t="str">
            <v>CPTR (%)</v>
          </cell>
          <cell r="FB2" t="str">
            <v>CPTR (%)</v>
          </cell>
        </row>
        <row r="3">
          <cell r="DK3">
            <v>0</v>
          </cell>
          <cell r="DL3">
            <v>0</v>
          </cell>
          <cell r="DM3">
            <v>0</v>
          </cell>
          <cell r="DN3">
            <v>0</v>
          </cell>
          <cell r="DO3">
            <v>6.3118092286734988E-4</v>
          </cell>
          <cell r="DP3">
            <v>2.9426188381711351E-3</v>
          </cell>
          <cell r="DQ3">
            <v>4.1937332194358565E-3</v>
          </cell>
          <cell r="DR3">
            <v>8.5053491229443688E-3</v>
          </cell>
          <cell r="DS3">
            <v>1.3409102894254721E-2</v>
          </cell>
          <cell r="DT3">
            <v>1.9277833584908057E-2</v>
          </cell>
          <cell r="DU3">
            <v>2.2904217831381767E-2</v>
          </cell>
          <cell r="DV3">
            <v>2.8889388855604041E-2</v>
          </cell>
          <cell r="DW3">
            <v>3.183475156220477E-2</v>
          </cell>
          <cell r="DX3">
            <v>3.2569280656351771E-2</v>
          </cell>
          <cell r="DY3">
            <v>3.2833312577924482E-2</v>
          </cell>
          <cell r="DZ3">
            <v>3.3148261116148332E-2</v>
          </cell>
          <cell r="EA3">
            <v>3.3206954650593958E-2</v>
          </cell>
          <cell r="EB3">
            <v>3.3206954650593958E-2</v>
          </cell>
          <cell r="EC3">
            <v>3.3206954650593958E-2</v>
          </cell>
          <cell r="ED3">
            <v>3.3206954650593958E-2</v>
          </cell>
          <cell r="EE3">
            <v>3.3206954650593958E-2</v>
          </cell>
          <cell r="EF3">
            <v>3.3206954650593958E-2</v>
          </cell>
          <cell r="EG3">
            <v>3.3206954650593958E-2</v>
          </cell>
          <cell r="EH3">
            <v>3.3206954650593958E-2</v>
          </cell>
          <cell r="EI3">
            <v>3.3206954650593958E-2</v>
          </cell>
          <cell r="EJ3">
            <v>3.3206954650593958E-2</v>
          </cell>
          <cell r="EK3">
            <v>3.3206954650593958E-2</v>
          </cell>
          <cell r="EL3">
            <v>3.3206954650593958E-2</v>
          </cell>
          <cell r="EM3">
            <v>3.3206954650593958E-2</v>
          </cell>
          <cell r="EN3">
            <v>3.3206954650593958E-2</v>
          </cell>
          <cell r="EO3">
            <v>3.3206954650593958E-2</v>
          </cell>
          <cell r="EP3">
            <v>3.3206954650593958E-2</v>
          </cell>
          <cell r="EQ3">
            <v>3.3206954650593958E-2</v>
          </cell>
          <cell r="ER3">
            <v>3.3206954650593958E-2</v>
          </cell>
          <cell r="ES3">
            <v>3.3206954650593958E-2</v>
          </cell>
          <cell r="ET3">
            <v>3.3206954650593958E-2</v>
          </cell>
          <cell r="EU3">
            <v>3.3206954650593958E-2</v>
          </cell>
          <cell r="EV3">
            <v>3.3206954650593958E-2</v>
          </cell>
          <cell r="EW3">
            <v>3.3206954650593958E-2</v>
          </cell>
          <cell r="EX3">
            <v>3.3206954650593958E-2</v>
          </cell>
          <cell r="EY3">
            <v>3.3206954650593958E-2</v>
          </cell>
          <cell r="EZ3">
            <v>3.3206954650593958E-2</v>
          </cell>
          <cell r="FA3">
            <v>3.3206954650593958E-2</v>
          </cell>
          <cell r="FB3">
            <v>3.3206954650593958E-2</v>
          </cell>
          <cell r="FC3">
            <v>3.3206954650593958E-2</v>
          </cell>
          <cell r="FD3">
            <v>3.3206954650593958E-2</v>
          </cell>
          <cell r="FE3">
            <v>3.3206954650593958E-2</v>
          </cell>
          <cell r="FF3">
            <v>3.3206954650593958E-2</v>
          </cell>
          <cell r="FG3">
            <v>3.3206954650593958E-2</v>
          </cell>
          <cell r="FH3">
            <v>3.3206954650593958E-2</v>
          </cell>
          <cell r="FI3">
            <v>3.3206954650593958E-2</v>
          </cell>
          <cell r="FJ3">
            <v>3.3206954650593958E-2</v>
          </cell>
          <cell r="FK3">
            <v>3.3206954650593958E-2</v>
          </cell>
          <cell r="FL3">
            <v>3.3206954650593958E-2</v>
          </cell>
        </row>
        <row r="4">
          <cell r="DK4">
            <v>0</v>
          </cell>
          <cell r="DL4">
            <v>0</v>
          </cell>
          <cell r="DM4">
            <v>0</v>
          </cell>
          <cell r="DN4">
            <v>0</v>
          </cell>
          <cell r="DO4">
            <v>0</v>
          </cell>
          <cell r="DP4">
            <v>0</v>
          </cell>
          <cell r="DQ4">
            <v>0</v>
          </cell>
          <cell r="DR4">
            <v>0</v>
          </cell>
          <cell r="DS4">
            <v>0</v>
          </cell>
          <cell r="DT4">
            <v>0</v>
          </cell>
          <cell r="DU4">
            <v>0</v>
          </cell>
          <cell r="DV4">
            <v>0</v>
          </cell>
          <cell r="DW4">
            <v>1.4358233601295101E-3</v>
          </cell>
          <cell r="DX4">
            <v>7.0471368952045987E-3</v>
          </cell>
          <cell r="DY4">
            <v>1.6132419943370661E-2</v>
          </cell>
          <cell r="DZ4">
            <v>2.500823143038779E-2</v>
          </cell>
          <cell r="EA4">
            <v>3.380139466945304E-2</v>
          </cell>
          <cell r="EB4">
            <v>4.2940502656172004E-2</v>
          </cell>
          <cell r="EC4">
            <v>5.173095058083127E-2</v>
          </cell>
          <cell r="ED4">
            <v>5.9349071542223589E-2</v>
          </cell>
          <cell r="EE4">
            <v>6.4452941568269015E-2</v>
          </cell>
          <cell r="EF4">
            <v>6.6343118913147966E-2</v>
          </cell>
          <cell r="EG4">
            <v>6.6713482494963575E-2</v>
          </cell>
          <cell r="EH4">
            <v>6.6807687003802366E-2</v>
          </cell>
          <cell r="EI4">
            <v>6.6807687003802366E-2</v>
          </cell>
          <cell r="EJ4">
            <v>6.6807687003802366E-2</v>
          </cell>
          <cell r="EK4">
            <v>6.6807687003802366E-2</v>
          </cell>
          <cell r="EL4">
            <v>6.6807687003802366E-2</v>
          </cell>
          <cell r="EM4">
            <v>6.6807687003802366E-2</v>
          </cell>
          <cell r="EN4">
            <v>6.6807687003802366E-2</v>
          </cell>
          <cell r="EO4">
            <v>6.6807687003802366E-2</v>
          </cell>
          <cell r="EP4">
            <v>6.6807687003802366E-2</v>
          </cell>
          <cell r="EQ4">
            <v>6.6807687003802366E-2</v>
          </cell>
          <cell r="ER4">
            <v>6.6807687003802366E-2</v>
          </cell>
          <cell r="ES4">
            <v>6.6807687003802366E-2</v>
          </cell>
          <cell r="ET4">
            <v>6.6807687003802366E-2</v>
          </cell>
          <cell r="EU4">
            <v>6.6807687003802366E-2</v>
          </cell>
          <cell r="EV4">
            <v>6.6807687003802366E-2</v>
          </cell>
          <cell r="EW4">
            <v>6.6807687003802366E-2</v>
          </cell>
          <cell r="EX4">
            <v>6.6807687003802366E-2</v>
          </cell>
          <cell r="EY4">
            <v>6.6807687003802366E-2</v>
          </cell>
          <cell r="EZ4">
            <v>6.6807687003802366E-2</v>
          </cell>
          <cell r="FA4">
            <v>6.6807687003802366E-2</v>
          </cell>
          <cell r="FB4">
            <v>6.6807687003802366E-2</v>
          </cell>
          <cell r="FC4">
            <v>6.6807687003802366E-2</v>
          </cell>
          <cell r="FD4">
            <v>6.6807687003802366E-2</v>
          </cell>
          <cell r="FE4">
            <v>6.6807687003802366E-2</v>
          </cell>
          <cell r="FF4">
            <v>6.6807687003802366E-2</v>
          </cell>
          <cell r="FG4">
            <v>6.6807687003802366E-2</v>
          </cell>
          <cell r="FH4">
            <v>6.6807687003802366E-2</v>
          </cell>
          <cell r="FI4">
            <v>6.6807687003802366E-2</v>
          </cell>
          <cell r="FJ4">
            <v>6.6807687003802366E-2</v>
          </cell>
          <cell r="FK4">
            <v>6.6807687003802366E-2</v>
          </cell>
          <cell r="FL4">
            <v>6.6807687003802366E-2</v>
          </cell>
        </row>
        <row r="5">
          <cell r="DK5">
            <v>0</v>
          </cell>
          <cell r="DL5">
            <v>0</v>
          </cell>
          <cell r="DM5">
            <v>0</v>
          </cell>
          <cell r="DN5">
            <v>0</v>
          </cell>
          <cell r="DO5">
            <v>0</v>
          </cell>
          <cell r="DP5">
            <v>0</v>
          </cell>
          <cell r="DQ5">
            <v>0</v>
          </cell>
          <cell r="DR5">
            <v>0</v>
          </cell>
          <cell r="DS5">
            <v>0</v>
          </cell>
          <cell r="DT5">
            <v>0</v>
          </cell>
          <cell r="DU5">
            <v>0</v>
          </cell>
          <cell r="DV5">
            <v>0</v>
          </cell>
          <cell r="DW5">
            <v>0</v>
          </cell>
          <cell r="DX5">
            <v>0</v>
          </cell>
          <cell r="DY5">
            <v>0</v>
          </cell>
          <cell r="DZ5">
            <v>0</v>
          </cell>
          <cell r="EA5">
            <v>3.2867067897766741E-3</v>
          </cell>
          <cell r="EB5">
            <v>7.521053978171305E-3</v>
          </cell>
          <cell r="EC5">
            <v>1.270797568222724E-2</v>
          </cell>
          <cell r="ED5">
            <v>1.9184045178020623E-2</v>
          </cell>
          <cell r="EE5">
            <v>2.6136764588829447E-2</v>
          </cell>
          <cell r="EF5">
            <v>3.3089483999638271E-2</v>
          </cell>
          <cell r="EG5">
            <v>4.0042203410447091E-2</v>
          </cell>
          <cell r="EH5">
            <v>4.6927051829489572E-2</v>
          </cell>
          <cell r="EI5">
            <v>5.4004263130385005E-2</v>
          </cell>
          <cell r="EJ5">
            <v>6.1281467958041111E-2</v>
          </cell>
          <cell r="EK5">
            <v>6.7223168226172691E-2</v>
          </cell>
          <cell r="EL5">
            <v>6.9186511320674632E-2</v>
          </cell>
          <cell r="EM5">
            <v>7.0891972656457192E-2</v>
          </cell>
          <cell r="EN5">
            <v>7.2597433992239752E-2</v>
          </cell>
          <cell r="EO5">
            <v>7.4302895328022311E-2</v>
          </cell>
          <cell r="EP5">
            <v>7.6008356663804871E-2</v>
          </cell>
          <cell r="EQ5">
            <v>7.715607122314759E-2</v>
          </cell>
          <cell r="ER5">
            <v>7.7665557752431003E-2</v>
          </cell>
          <cell r="ES5">
            <v>7.770718593629794E-2</v>
          </cell>
          <cell r="ET5">
            <v>7.770718593629794E-2</v>
          </cell>
          <cell r="EU5">
            <v>7.770718593629794E-2</v>
          </cell>
          <cell r="EV5">
            <v>7.770718593629794E-2</v>
          </cell>
          <cell r="EW5">
            <v>7.770718593629794E-2</v>
          </cell>
          <cell r="EX5">
            <v>7.770718593629794E-2</v>
          </cell>
          <cell r="EY5">
            <v>7.770718593629794E-2</v>
          </cell>
          <cell r="EZ5">
            <v>7.770718593629794E-2</v>
          </cell>
          <cell r="FA5">
            <v>7.770718593629794E-2</v>
          </cell>
          <cell r="FB5">
            <v>7.770718593629794E-2</v>
          </cell>
          <cell r="FC5">
            <v>7.770718593629794E-2</v>
          </cell>
          <cell r="FD5">
            <v>7.770718593629794E-2</v>
          </cell>
          <cell r="FE5">
            <v>7.770718593629794E-2</v>
          </cell>
          <cell r="FF5">
            <v>7.770718593629794E-2</v>
          </cell>
          <cell r="FG5">
            <v>7.770718593629794E-2</v>
          </cell>
          <cell r="FH5">
            <v>7.770718593629794E-2</v>
          </cell>
          <cell r="FI5">
            <v>7.770718593629794E-2</v>
          </cell>
          <cell r="FJ5">
            <v>7.770718593629794E-2</v>
          </cell>
          <cell r="FK5">
            <v>7.770718593629794E-2</v>
          </cell>
          <cell r="FL5">
            <v>7.770718593629794E-2</v>
          </cell>
        </row>
        <row r="6">
          <cell r="DK6">
            <v>0</v>
          </cell>
          <cell r="DL6">
            <v>0</v>
          </cell>
          <cell r="DM6">
            <v>0</v>
          </cell>
          <cell r="DN6">
            <v>0</v>
          </cell>
          <cell r="DO6">
            <v>0</v>
          </cell>
          <cell r="DP6">
            <v>0</v>
          </cell>
          <cell r="DQ6">
            <v>0</v>
          </cell>
          <cell r="DR6">
            <v>0</v>
          </cell>
          <cell r="DS6">
            <v>0</v>
          </cell>
          <cell r="DT6">
            <v>0</v>
          </cell>
          <cell r="DU6">
            <v>0</v>
          </cell>
          <cell r="DV6">
            <v>0</v>
          </cell>
          <cell r="DW6">
            <v>0</v>
          </cell>
          <cell r="DX6">
            <v>0</v>
          </cell>
          <cell r="DY6">
            <v>0</v>
          </cell>
          <cell r="DZ6">
            <v>0</v>
          </cell>
          <cell r="EA6">
            <v>0</v>
          </cell>
          <cell r="EB6">
            <v>0</v>
          </cell>
          <cell r="EC6">
            <v>0</v>
          </cell>
          <cell r="ED6">
            <v>2.4843892069838229E-3</v>
          </cell>
          <cell r="EE6">
            <v>1.1460246983377862E-2</v>
          </cell>
          <cell r="EF6">
            <v>2.0436104759771902E-2</v>
          </cell>
          <cell r="EG6">
            <v>2.9411962536165941E-2</v>
          </cell>
          <cell r="EH6">
            <v>3.8387820312559981E-2</v>
          </cell>
          <cell r="EI6">
            <v>4.7363678088954017E-2</v>
          </cell>
          <cell r="EJ6">
            <v>5.6339535865348053E-2</v>
          </cell>
          <cell r="EK6">
            <v>6.5315393641742089E-2</v>
          </cell>
          <cell r="EL6">
            <v>7.4291251418136126E-2</v>
          </cell>
          <cell r="EM6">
            <v>8.3267109194530162E-2</v>
          </cell>
          <cell r="EN6">
            <v>9.2242966970924198E-2</v>
          </cell>
          <cell r="EO6">
            <v>0.10121882474731823</v>
          </cell>
          <cell r="EP6">
            <v>0.11019468252371227</v>
          </cell>
          <cell r="EQ6">
            <v>0.11917054030010631</v>
          </cell>
          <cell r="ER6">
            <v>0.12814639807650036</v>
          </cell>
          <cell r="ES6">
            <v>0.13712225585289439</v>
          </cell>
          <cell r="ET6">
            <v>0.14104919363149143</v>
          </cell>
          <cell r="EU6">
            <v>0.14104919363149143</v>
          </cell>
          <cell r="EV6">
            <v>0.14104919363149143</v>
          </cell>
          <cell r="EW6">
            <v>0.14104919363149143</v>
          </cell>
          <cell r="EX6">
            <v>0.14104919363149143</v>
          </cell>
          <cell r="EY6">
            <v>0.14104919363149143</v>
          </cell>
          <cell r="EZ6">
            <v>0.14104919363149143</v>
          </cell>
          <cell r="FA6">
            <v>0.14104919363149143</v>
          </cell>
          <cell r="FB6">
            <v>0.14104919363149143</v>
          </cell>
          <cell r="FC6">
            <v>0.14104919363149143</v>
          </cell>
          <cell r="FD6">
            <v>0.14104919363149143</v>
          </cell>
          <cell r="FE6">
            <v>0.14104919363149143</v>
          </cell>
          <cell r="FF6">
            <v>0.14104919363149143</v>
          </cell>
          <cell r="FG6">
            <v>0.14104919363149143</v>
          </cell>
          <cell r="FH6">
            <v>0.14104919363149143</v>
          </cell>
          <cell r="FI6">
            <v>0.14104919363149143</v>
          </cell>
          <cell r="FJ6">
            <v>0.14104919363149143</v>
          </cell>
          <cell r="FK6">
            <v>0.14104919363149143</v>
          </cell>
          <cell r="FL6">
            <v>0.14104919363149143</v>
          </cell>
        </row>
        <row r="7">
          <cell r="DK7">
            <v>0</v>
          </cell>
          <cell r="DL7">
            <v>0</v>
          </cell>
          <cell r="DM7">
            <v>0</v>
          </cell>
          <cell r="DN7">
            <v>0</v>
          </cell>
          <cell r="DO7">
            <v>0</v>
          </cell>
          <cell r="DP7">
            <v>0</v>
          </cell>
          <cell r="DQ7">
            <v>0</v>
          </cell>
          <cell r="DR7">
            <v>0</v>
          </cell>
          <cell r="DS7">
            <v>0</v>
          </cell>
          <cell r="DT7">
            <v>0</v>
          </cell>
          <cell r="DU7">
            <v>0</v>
          </cell>
          <cell r="DV7">
            <v>0</v>
          </cell>
          <cell r="DW7">
            <v>0</v>
          </cell>
          <cell r="DX7">
            <v>0</v>
          </cell>
          <cell r="DY7">
            <v>0</v>
          </cell>
          <cell r="DZ7">
            <v>0</v>
          </cell>
          <cell r="EA7">
            <v>0</v>
          </cell>
          <cell r="EB7">
            <v>0</v>
          </cell>
          <cell r="EC7">
            <v>0</v>
          </cell>
          <cell r="ED7">
            <v>0</v>
          </cell>
          <cell r="EE7">
            <v>0</v>
          </cell>
          <cell r="EF7">
            <v>0</v>
          </cell>
          <cell r="EG7">
            <v>0</v>
          </cell>
          <cell r="EH7">
            <v>0</v>
          </cell>
          <cell r="EI7">
            <v>0</v>
          </cell>
          <cell r="EJ7">
            <v>0</v>
          </cell>
          <cell r="EK7">
            <v>0</v>
          </cell>
          <cell r="EL7">
            <v>0</v>
          </cell>
          <cell r="EM7">
            <v>0</v>
          </cell>
          <cell r="EN7">
            <v>0</v>
          </cell>
          <cell r="EO7">
            <v>0</v>
          </cell>
          <cell r="EP7">
            <v>0</v>
          </cell>
          <cell r="EQ7">
            <v>0</v>
          </cell>
          <cell r="ER7">
            <v>0</v>
          </cell>
          <cell r="ES7">
            <v>9.3266255003668366E-5</v>
          </cell>
          <cell r="ET7">
            <v>2.3686668118349033E-4</v>
          </cell>
          <cell r="EU7">
            <v>2.3686668118349033E-4</v>
          </cell>
          <cell r="EV7">
            <v>2.3686668118349033E-4</v>
          </cell>
          <cell r="EW7">
            <v>2.3686668118349033E-4</v>
          </cell>
          <cell r="EX7">
            <v>2.3686668118349033E-4</v>
          </cell>
          <cell r="EY7">
            <v>2.3686668118349033E-4</v>
          </cell>
          <cell r="EZ7">
            <v>2.3686668118349033E-4</v>
          </cell>
          <cell r="FA7">
            <v>2.3686668118349033E-4</v>
          </cell>
          <cell r="FB7">
            <v>2.3686668118349033E-4</v>
          </cell>
          <cell r="FC7">
            <v>2.3686668118349033E-4</v>
          </cell>
          <cell r="FD7">
            <v>2.3686668118349033E-4</v>
          </cell>
          <cell r="FE7">
            <v>2.3686668118349033E-4</v>
          </cell>
          <cell r="FF7">
            <v>2.3686668118349033E-4</v>
          </cell>
          <cell r="FG7">
            <v>2.3686668118349033E-4</v>
          </cell>
          <cell r="FH7">
            <v>2.3686668118349033E-4</v>
          </cell>
          <cell r="FI7">
            <v>2.3686668118349033E-4</v>
          </cell>
          <cell r="FJ7">
            <v>2.3686668118349033E-4</v>
          </cell>
          <cell r="FK7">
            <v>2.3686668118349033E-4</v>
          </cell>
          <cell r="FL7">
            <v>2.3686668118349033E-4</v>
          </cell>
        </row>
        <row r="8">
          <cell r="DK8">
            <v>0</v>
          </cell>
          <cell r="DL8">
            <v>0</v>
          </cell>
          <cell r="DM8">
            <v>0</v>
          </cell>
          <cell r="DN8">
            <v>0</v>
          </cell>
          <cell r="DO8">
            <v>0</v>
          </cell>
          <cell r="DP8">
            <v>0</v>
          </cell>
          <cell r="DQ8">
            <v>0</v>
          </cell>
          <cell r="DR8">
            <v>0</v>
          </cell>
          <cell r="DS8">
            <v>0</v>
          </cell>
          <cell r="DT8">
            <v>0</v>
          </cell>
          <cell r="DU8">
            <v>0</v>
          </cell>
          <cell r="DV8">
            <v>0</v>
          </cell>
          <cell r="DW8">
            <v>0</v>
          </cell>
          <cell r="DX8">
            <v>0</v>
          </cell>
          <cell r="DY8">
            <v>0</v>
          </cell>
          <cell r="DZ8">
            <v>0</v>
          </cell>
          <cell r="EA8">
            <v>0</v>
          </cell>
          <cell r="EB8">
            <v>0</v>
          </cell>
          <cell r="EC8">
            <v>0</v>
          </cell>
          <cell r="ED8">
            <v>0</v>
          </cell>
          <cell r="EE8">
            <v>0</v>
          </cell>
          <cell r="EF8">
            <v>0</v>
          </cell>
          <cell r="EG8">
            <v>0</v>
          </cell>
          <cell r="EH8">
            <v>0</v>
          </cell>
          <cell r="EI8">
            <v>0</v>
          </cell>
          <cell r="EJ8">
            <v>0</v>
          </cell>
          <cell r="EK8">
            <v>0</v>
          </cell>
          <cell r="EL8">
            <v>0</v>
          </cell>
          <cell r="EM8">
            <v>0</v>
          </cell>
          <cell r="EN8">
            <v>0</v>
          </cell>
          <cell r="EO8">
            <v>0</v>
          </cell>
          <cell r="EP8">
            <v>0</v>
          </cell>
          <cell r="EQ8">
            <v>0</v>
          </cell>
          <cell r="ER8">
            <v>0</v>
          </cell>
          <cell r="ES8">
            <v>0</v>
          </cell>
          <cell r="ET8">
            <v>0</v>
          </cell>
          <cell r="EU8">
            <v>7.6819140256258059E-4</v>
          </cell>
          <cell r="EV8">
            <v>2.5987751685929818E-3</v>
          </cell>
          <cell r="EW8">
            <v>4.4293589346233835E-3</v>
          </cell>
          <cell r="EX8">
            <v>5.2302393336863462E-3</v>
          </cell>
          <cell r="EY8">
            <v>5.2302393336863462E-3</v>
          </cell>
          <cell r="EZ8">
            <v>5.2302393336863462E-3</v>
          </cell>
          <cell r="FA8">
            <v>5.2302393336863462E-3</v>
          </cell>
          <cell r="FB8">
            <v>5.2302393336863462E-3</v>
          </cell>
          <cell r="FC8">
            <v>5.2302393336863462E-3</v>
          </cell>
          <cell r="FD8">
            <v>5.2302393336863462E-3</v>
          </cell>
          <cell r="FE8">
            <v>5.2302393336863462E-3</v>
          </cell>
          <cell r="FF8">
            <v>5.2302393336863462E-3</v>
          </cell>
          <cell r="FG8">
            <v>5.2302393336863462E-3</v>
          </cell>
          <cell r="FH8">
            <v>5.2302393336863462E-3</v>
          </cell>
          <cell r="FI8">
            <v>5.2302393336863462E-3</v>
          </cell>
          <cell r="FJ8">
            <v>5.2302393336863462E-3</v>
          </cell>
          <cell r="FK8">
            <v>5.2302393336863462E-3</v>
          </cell>
          <cell r="FL8">
            <v>5.2302393336863462E-3</v>
          </cell>
        </row>
        <row r="9">
          <cell r="DK9">
            <v>0</v>
          </cell>
          <cell r="DL9">
            <v>0</v>
          </cell>
          <cell r="DM9">
            <v>0</v>
          </cell>
          <cell r="DN9">
            <v>0</v>
          </cell>
          <cell r="DO9">
            <v>0</v>
          </cell>
          <cell r="DP9">
            <v>0</v>
          </cell>
          <cell r="DQ9">
            <v>0</v>
          </cell>
          <cell r="DR9">
            <v>0</v>
          </cell>
          <cell r="DS9">
            <v>0</v>
          </cell>
          <cell r="DT9">
            <v>0</v>
          </cell>
          <cell r="DU9">
            <v>0</v>
          </cell>
          <cell r="DV9">
            <v>0</v>
          </cell>
          <cell r="DW9">
            <v>0</v>
          </cell>
          <cell r="DX9">
            <v>0</v>
          </cell>
          <cell r="DY9">
            <v>0</v>
          </cell>
          <cell r="DZ9">
            <v>0</v>
          </cell>
          <cell r="EA9">
            <v>0</v>
          </cell>
          <cell r="EB9">
            <v>0</v>
          </cell>
          <cell r="EC9">
            <v>0</v>
          </cell>
          <cell r="ED9">
            <v>0</v>
          </cell>
          <cell r="EE9">
            <v>0</v>
          </cell>
          <cell r="EF9">
            <v>0</v>
          </cell>
          <cell r="EG9">
            <v>0</v>
          </cell>
          <cell r="EH9">
            <v>0</v>
          </cell>
          <cell r="EI9">
            <v>0</v>
          </cell>
          <cell r="EJ9">
            <v>0</v>
          </cell>
          <cell r="EK9">
            <v>0</v>
          </cell>
          <cell r="EL9">
            <v>0</v>
          </cell>
          <cell r="EM9">
            <v>0</v>
          </cell>
          <cell r="EN9">
            <v>0</v>
          </cell>
          <cell r="EO9">
            <v>0</v>
          </cell>
          <cell r="EP9">
            <v>0</v>
          </cell>
          <cell r="EQ9">
            <v>0</v>
          </cell>
          <cell r="ER9">
            <v>0</v>
          </cell>
          <cell r="ES9">
            <v>0</v>
          </cell>
          <cell r="ET9">
            <v>0</v>
          </cell>
          <cell r="EU9">
            <v>0</v>
          </cell>
          <cell r="EV9">
            <v>1.3753421580302734E-3</v>
          </cell>
          <cell r="EW9">
            <v>3.3251943311757874E-3</v>
          </cell>
          <cell r="EX9">
            <v>5.275046504321302E-3</v>
          </cell>
          <cell r="EY9">
            <v>5.5710062084444551E-3</v>
          </cell>
          <cell r="EZ9">
            <v>5.5710062084444551E-3</v>
          </cell>
          <cell r="FA9">
            <v>5.5710062084444551E-3</v>
          </cell>
          <cell r="FB9">
            <v>5.5710062084444551E-3</v>
          </cell>
          <cell r="FC9">
            <v>5.5710062084444551E-3</v>
          </cell>
          <cell r="FD9">
            <v>5.5710062084444551E-3</v>
          </cell>
          <cell r="FE9">
            <v>5.5710062084444551E-3</v>
          </cell>
          <cell r="FF9">
            <v>5.5710062084444551E-3</v>
          </cell>
          <cell r="FG9">
            <v>5.5710062084444551E-3</v>
          </cell>
          <cell r="FH9">
            <v>5.5710062084444551E-3</v>
          </cell>
          <cell r="FI9">
            <v>5.5710062084444551E-3</v>
          </cell>
          <cell r="FJ9">
            <v>5.5710062084444551E-3</v>
          </cell>
          <cell r="FK9">
            <v>5.5710062084444551E-3</v>
          </cell>
          <cell r="FL9">
            <v>5.5710062084444551E-3</v>
          </cell>
        </row>
        <row r="10">
          <cell r="DK10">
            <v>0</v>
          </cell>
          <cell r="DL10">
            <v>0</v>
          </cell>
          <cell r="DM10">
            <v>0</v>
          </cell>
          <cell r="DN10">
            <v>0</v>
          </cell>
          <cell r="DO10">
            <v>0</v>
          </cell>
          <cell r="DP10">
            <v>0</v>
          </cell>
          <cell r="DQ10">
            <v>0</v>
          </cell>
          <cell r="DR10">
            <v>0</v>
          </cell>
          <cell r="DS10">
            <v>0</v>
          </cell>
          <cell r="DT10">
            <v>0</v>
          </cell>
          <cell r="DU10">
            <v>0</v>
          </cell>
          <cell r="DV10">
            <v>0</v>
          </cell>
          <cell r="DW10">
            <v>0</v>
          </cell>
          <cell r="DX10">
            <v>0</v>
          </cell>
          <cell r="DY10">
            <v>0</v>
          </cell>
          <cell r="DZ10">
            <v>0</v>
          </cell>
          <cell r="EA10">
            <v>0</v>
          </cell>
          <cell r="EB10">
            <v>0</v>
          </cell>
          <cell r="EC10">
            <v>0</v>
          </cell>
          <cell r="ED10">
            <v>0</v>
          </cell>
          <cell r="EE10">
            <v>0</v>
          </cell>
          <cell r="EF10">
            <v>0</v>
          </cell>
          <cell r="EG10">
            <v>0</v>
          </cell>
          <cell r="EH10">
            <v>0</v>
          </cell>
          <cell r="EI10">
            <v>0</v>
          </cell>
          <cell r="EJ10">
            <v>0</v>
          </cell>
          <cell r="EK10">
            <v>0</v>
          </cell>
          <cell r="EL10">
            <v>0</v>
          </cell>
          <cell r="EM10">
            <v>0</v>
          </cell>
          <cell r="EN10">
            <v>0</v>
          </cell>
          <cell r="EO10">
            <v>0</v>
          </cell>
          <cell r="EP10">
            <v>0</v>
          </cell>
          <cell r="EQ10">
            <v>0</v>
          </cell>
          <cell r="ER10">
            <v>0</v>
          </cell>
          <cell r="ES10">
            <v>0</v>
          </cell>
          <cell r="ET10">
            <v>0</v>
          </cell>
          <cell r="EU10">
            <v>0</v>
          </cell>
          <cell r="EV10">
            <v>0</v>
          </cell>
          <cell r="EW10">
            <v>0</v>
          </cell>
          <cell r="EX10">
            <v>0</v>
          </cell>
          <cell r="EY10">
            <v>1.1533079743925286E-2</v>
          </cell>
          <cell r="EZ10">
            <v>2.5129973759095845E-2</v>
          </cell>
          <cell r="FA10">
            <v>3.8726867774266406E-2</v>
          </cell>
          <cell r="FB10">
            <v>5.2323761789436964E-2</v>
          </cell>
          <cell r="FC10">
            <v>6.2986010411591326E-2</v>
          </cell>
          <cell r="FD10">
            <v>7.0243469558260413E-2</v>
          </cell>
          <cell r="FE10">
            <v>7.0243469558260413E-2</v>
          </cell>
          <cell r="FF10">
            <v>7.0243469558260413E-2</v>
          </cell>
          <cell r="FG10">
            <v>7.0243469558260413E-2</v>
          </cell>
          <cell r="FH10">
            <v>7.0243469558260413E-2</v>
          </cell>
          <cell r="FI10">
            <v>7.0243469558260413E-2</v>
          </cell>
          <cell r="FJ10">
            <v>7.0243469558260413E-2</v>
          </cell>
          <cell r="FK10">
            <v>7.0243469558260413E-2</v>
          </cell>
          <cell r="FL10">
            <v>7.0243469558260413E-2</v>
          </cell>
        </row>
        <row r="11">
          <cell r="DK11">
            <v>0</v>
          </cell>
          <cell r="DL11">
            <v>0</v>
          </cell>
          <cell r="DM11">
            <v>0</v>
          </cell>
          <cell r="DN11">
            <v>0</v>
          </cell>
          <cell r="DO11">
            <v>0</v>
          </cell>
          <cell r="DP11">
            <v>0</v>
          </cell>
          <cell r="DQ11">
            <v>0</v>
          </cell>
          <cell r="DR11">
            <v>0</v>
          </cell>
          <cell r="DS11">
            <v>0</v>
          </cell>
          <cell r="DT11">
            <v>0</v>
          </cell>
          <cell r="DU11">
            <v>0</v>
          </cell>
          <cell r="DV11">
            <v>0</v>
          </cell>
          <cell r="DW11">
            <v>0</v>
          </cell>
          <cell r="DX11">
            <v>0</v>
          </cell>
          <cell r="DY11">
            <v>0</v>
          </cell>
          <cell r="DZ11">
            <v>0</v>
          </cell>
          <cell r="EA11">
            <v>0</v>
          </cell>
          <cell r="EB11">
            <v>0</v>
          </cell>
          <cell r="EC11">
            <v>0</v>
          </cell>
          <cell r="ED11">
            <v>0</v>
          </cell>
          <cell r="EE11">
            <v>0</v>
          </cell>
          <cell r="EF11">
            <v>0</v>
          </cell>
          <cell r="EG11">
            <v>0</v>
          </cell>
          <cell r="EH11">
            <v>0</v>
          </cell>
          <cell r="EI11">
            <v>0</v>
          </cell>
          <cell r="EJ11">
            <v>0</v>
          </cell>
          <cell r="EK11">
            <v>0</v>
          </cell>
          <cell r="EL11">
            <v>0</v>
          </cell>
          <cell r="EM11">
            <v>0</v>
          </cell>
          <cell r="EN11">
            <v>0</v>
          </cell>
          <cell r="EO11">
            <v>0</v>
          </cell>
          <cell r="EP11">
            <v>0</v>
          </cell>
          <cell r="EQ11">
            <v>9.3358669022123415E-4</v>
          </cell>
          <cell r="ER11">
            <v>3.1583039026415408E-3</v>
          </cell>
          <cell r="ES11">
            <v>5.3830211150618472E-3</v>
          </cell>
          <cell r="ET11">
            <v>8.3567274075087676E-3</v>
          </cell>
          <cell r="EU11">
            <v>1.1971681065371224E-2</v>
          </cell>
          <cell r="EV11">
            <v>1.5966230026792056E-2</v>
          </cell>
          <cell r="EW11">
            <v>1.9960778988212888E-2</v>
          </cell>
          <cell r="EX11">
            <v>2.3586777768664767E-2</v>
          </cell>
          <cell r="EY11">
            <v>2.6249790589082431E-2</v>
          </cell>
          <cell r="EZ11">
            <v>2.7025766490540361E-2</v>
          </cell>
          <cell r="FA11">
            <v>2.7464062098537717E-2</v>
          </cell>
          <cell r="FB11">
            <v>2.7593202768683382E-2</v>
          </cell>
          <cell r="FC11">
            <v>2.7593202768683382E-2</v>
          </cell>
          <cell r="FD11">
            <v>2.7593202768683382E-2</v>
          </cell>
          <cell r="FE11">
            <v>2.7593202768683382E-2</v>
          </cell>
          <cell r="FF11">
            <v>2.7593202768683382E-2</v>
          </cell>
          <cell r="FG11">
            <v>2.7593202768683382E-2</v>
          </cell>
          <cell r="FH11">
            <v>2.7593202768683382E-2</v>
          </cell>
          <cell r="FI11">
            <v>2.7593202768683382E-2</v>
          </cell>
          <cell r="FJ11">
            <v>2.7593202768683382E-2</v>
          </cell>
          <cell r="FK11">
            <v>2.7593202768683382E-2</v>
          </cell>
          <cell r="FL11">
            <v>2.7593202768683382E-2</v>
          </cell>
        </row>
        <row r="12">
          <cell r="DK12">
            <v>0</v>
          </cell>
          <cell r="DL12">
            <v>0</v>
          </cell>
          <cell r="DM12">
            <v>0</v>
          </cell>
          <cell r="DN12">
            <v>0</v>
          </cell>
          <cell r="DO12">
            <v>0</v>
          </cell>
          <cell r="DP12">
            <v>0</v>
          </cell>
          <cell r="DQ12">
            <v>0</v>
          </cell>
          <cell r="DR12">
            <v>0</v>
          </cell>
          <cell r="DS12">
            <v>0</v>
          </cell>
          <cell r="DT12">
            <v>0</v>
          </cell>
          <cell r="DU12">
            <v>0</v>
          </cell>
          <cell r="DV12">
            <v>0</v>
          </cell>
          <cell r="DW12">
            <v>0</v>
          </cell>
          <cell r="DX12">
            <v>0</v>
          </cell>
          <cell r="DY12">
            <v>0</v>
          </cell>
          <cell r="DZ12">
            <v>0</v>
          </cell>
          <cell r="EA12">
            <v>0</v>
          </cell>
          <cell r="EB12">
            <v>0</v>
          </cell>
          <cell r="EC12">
            <v>0</v>
          </cell>
          <cell r="ED12">
            <v>0</v>
          </cell>
          <cell r="EE12">
            <v>0</v>
          </cell>
          <cell r="EF12">
            <v>0</v>
          </cell>
          <cell r="EG12">
            <v>0</v>
          </cell>
          <cell r="EH12">
            <v>0</v>
          </cell>
          <cell r="EI12">
            <v>0</v>
          </cell>
          <cell r="EJ12">
            <v>0</v>
          </cell>
          <cell r="EK12">
            <v>0</v>
          </cell>
          <cell r="EL12">
            <v>0</v>
          </cell>
          <cell r="EM12">
            <v>0</v>
          </cell>
          <cell r="EN12">
            <v>0</v>
          </cell>
          <cell r="EO12">
            <v>0</v>
          </cell>
          <cell r="EP12">
            <v>0</v>
          </cell>
          <cell r="EQ12">
            <v>0</v>
          </cell>
          <cell r="ER12">
            <v>0</v>
          </cell>
          <cell r="ES12">
            <v>0</v>
          </cell>
          <cell r="ET12">
            <v>0</v>
          </cell>
          <cell r="EU12">
            <v>0</v>
          </cell>
          <cell r="EV12">
            <v>0</v>
          </cell>
          <cell r="EW12">
            <v>0</v>
          </cell>
          <cell r="EX12">
            <v>2.2768502566908157E-3</v>
          </cell>
          <cell r="EY12">
            <v>6.3245840408757909E-3</v>
          </cell>
          <cell r="EZ12">
            <v>1.0372317825060765E-2</v>
          </cell>
          <cell r="FA12">
            <v>1.442005160924574E-2</v>
          </cell>
          <cell r="FB12">
            <v>1.8467785393430716E-2</v>
          </cell>
          <cell r="FC12">
            <v>2.2515519177615691E-2</v>
          </cell>
          <cell r="FD12">
            <v>2.6021145760902122E-2</v>
          </cell>
          <cell r="FE12">
            <v>2.6021145760902122E-2</v>
          </cell>
          <cell r="FF12">
            <v>2.6021145760902122E-2</v>
          </cell>
          <cell r="FG12">
            <v>2.6021145760902122E-2</v>
          </cell>
          <cell r="FH12">
            <v>2.6021145760902122E-2</v>
          </cell>
          <cell r="FI12">
            <v>2.6021145760902122E-2</v>
          </cell>
          <cell r="FJ12">
            <v>2.6021145760902122E-2</v>
          </cell>
          <cell r="FK12">
            <v>2.6021145760902122E-2</v>
          </cell>
          <cell r="FL12">
            <v>2.6021145760902122E-2</v>
          </cell>
        </row>
        <row r="13">
          <cell r="DK13">
            <v>0</v>
          </cell>
          <cell r="DL13">
            <v>0</v>
          </cell>
          <cell r="DM13">
            <v>0</v>
          </cell>
          <cell r="DN13">
            <v>0</v>
          </cell>
          <cell r="DO13">
            <v>0</v>
          </cell>
          <cell r="DP13">
            <v>0</v>
          </cell>
          <cell r="DQ13">
            <v>0</v>
          </cell>
          <cell r="DR13">
            <v>0</v>
          </cell>
          <cell r="DS13">
            <v>0</v>
          </cell>
          <cell r="DT13">
            <v>0</v>
          </cell>
          <cell r="DU13">
            <v>0</v>
          </cell>
          <cell r="DV13">
            <v>1.2649497041883298E-6</v>
          </cell>
          <cell r="DW13">
            <v>1.0709905342638762E-5</v>
          </cell>
          <cell r="DX13">
            <v>2.0154860981089196E-5</v>
          </cell>
          <cell r="DY13">
            <v>2.9599816619539628E-5</v>
          </cell>
          <cell r="DZ13">
            <v>3.904477225799006E-5</v>
          </cell>
          <cell r="EA13">
            <v>1.1818843931131972E-4</v>
          </cell>
          <cell r="EB13">
            <v>2.0980450843442416E-4</v>
          </cell>
          <cell r="EC13">
            <v>3.014205775575286E-4</v>
          </cell>
          <cell r="ED13">
            <v>3.9303664668063302E-4</v>
          </cell>
          <cell r="EE13">
            <v>6.4315568863536441E-4</v>
          </cell>
          <cell r="EF13">
            <v>3.7221607880402433E-3</v>
          </cell>
          <cell r="EG13">
            <v>7.285326954326184E-3</v>
          </cell>
          <cell r="EH13">
            <v>1.1451844308487035E-2</v>
          </cell>
          <cell r="EI13">
            <v>1.5870394437738574E-2</v>
          </cell>
          <cell r="EJ13">
            <v>2.0288944566990114E-2</v>
          </cell>
          <cell r="EK13">
            <v>2.4669755892553321E-2</v>
          </cell>
          <cell r="EL13">
            <v>2.710900423699341E-2</v>
          </cell>
          <cell r="EM13">
            <v>2.9496536807337111E-2</v>
          </cell>
          <cell r="EN13">
            <v>3.3053364413479863E-2</v>
          </cell>
          <cell r="EO13">
            <v>3.7159532232794418E-2</v>
          </cell>
          <cell r="EP13">
            <v>4.1265700052108972E-2</v>
          </cell>
          <cell r="EQ13">
            <v>4.5371867871423527E-2</v>
          </cell>
          <cell r="ER13">
            <v>4.9478035690738081E-2</v>
          </cell>
          <cell r="ES13">
            <v>5.3950752683097541E-2</v>
          </cell>
          <cell r="ET13">
            <v>5.8913241843520633E-2</v>
          </cell>
          <cell r="EU13">
            <v>6.3477738148462526E-2</v>
          </cell>
          <cell r="EV13">
            <v>6.7072885227690088E-2</v>
          </cell>
          <cell r="EW13">
            <v>7.4174533000061757E-2</v>
          </cell>
          <cell r="EX13">
            <v>8.274092156462487E-2</v>
          </cell>
          <cell r="EY13">
            <v>9.1307310129187982E-2</v>
          </cell>
          <cell r="EZ13">
            <v>9.9873698693751095E-2</v>
          </cell>
          <cell r="FA13">
            <v>0.10844008725831421</v>
          </cell>
          <cell r="FB13">
            <v>0.1174597116778795</v>
          </cell>
          <cell r="FC13">
            <v>0.12666866247011715</v>
          </cell>
          <cell r="FD13">
            <v>0.13113270046586201</v>
          </cell>
          <cell r="FE13">
            <v>0.13190097769005754</v>
          </cell>
          <cell r="FF13">
            <v>0.13263515598685521</v>
          </cell>
          <cell r="FG13">
            <v>0.13336933428365289</v>
          </cell>
          <cell r="FH13">
            <v>0.13410351258045056</v>
          </cell>
          <cell r="FI13">
            <v>0.13483769087724823</v>
          </cell>
          <cell r="FJ13">
            <v>0.13548581173295821</v>
          </cell>
          <cell r="FK13">
            <v>0.13557742780208132</v>
          </cell>
          <cell r="FL13">
            <v>0.13560442182090457</v>
          </cell>
        </row>
        <row r="14">
          <cell r="DK14">
            <v>0</v>
          </cell>
          <cell r="DL14">
            <v>0</v>
          </cell>
          <cell r="DM14">
            <v>0</v>
          </cell>
          <cell r="DN14">
            <v>0</v>
          </cell>
          <cell r="DO14">
            <v>0</v>
          </cell>
          <cell r="DP14">
            <v>0</v>
          </cell>
          <cell r="DQ14">
            <v>0</v>
          </cell>
          <cell r="DR14">
            <v>0</v>
          </cell>
          <cell r="DS14">
            <v>0</v>
          </cell>
          <cell r="DT14">
            <v>0</v>
          </cell>
          <cell r="DU14">
            <v>0</v>
          </cell>
          <cell r="DV14">
            <v>0</v>
          </cell>
          <cell r="DW14">
            <v>0</v>
          </cell>
          <cell r="DX14">
            <v>0</v>
          </cell>
          <cell r="DY14">
            <v>0</v>
          </cell>
          <cell r="DZ14">
            <v>0</v>
          </cell>
          <cell r="EA14">
            <v>0</v>
          </cell>
          <cell r="EB14">
            <v>0</v>
          </cell>
          <cell r="EC14">
            <v>0</v>
          </cell>
          <cell r="ED14">
            <v>0</v>
          </cell>
          <cell r="EE14">
            <v>0</v>
          </cell>
          <cell r="EF14">
            <v>0</v>
          </cell>
          <cell r="EG14">
            <v>0</v>
          </cell>
          <cell r="EH14">
            <v>0</v>
          </cell>
          <cell r="EI14">
            <v>0</v>
          </cell>
          <cell r="EJ14">
            <v>0</v>
          </cell>
          <cell r="EK14">
            <v>0</v>
          </cell>
          <cell r="EL14">
            <v>0</v>
          </cell>
          <cell r="EM14">
            <v>0</v>
          </cell>
          <cell r="EN14">
            <v>0</v>
          </cell>
          <cell r="EO14">
            <v>0</v>
          </cell>
          <cell r="EP14">
            <v>0</v>
          </cell>
          <cell r="EQ14">
            <v>0</v>
          </cell>
          <cell r="ER14">
            <v>0</v>
          </cell>
          <cell r="ES14">
            <v>0</v>
          </cell>
          <cell r="ET14">
            <v>0</v>
          </cell>
          <cell r="EU14">
            <v>0</v>
          </cell>
          <cell r="EV14">
            <v>0</v>
          </cell>
          <cell r="EW14">
            <v>0</v>
          </cell>
          <cell r="EX14">
            <v>0</v>
          </cell>
          <cell r="EY14">
            <v>0</v>
          </cell>
          <cell r="EZ14">
            <v>0</v>
          </cell>
          <cell r="FA14">
            <v>0</v>
          </cell>
          <cell r="FB14">
            <v>0</v>
          </cell>
          <cell r="FC14">
            <v>0</v>
          </cell>
          <cell r="FD14">
            <v>0</v>
          </cell>
          <cell r="FE14">
            <v>8.1086191409600779E-3</v>
          </cell>
          <cell r="FF14">
            <v>1.3801904921914758E-2</v>
          </cell>
          <cell r="FG14">
            <v>1.3801904921914758E-2</v>
          </cell>
          <cell r="FH14">
            <v>1.3801904921914758E-2</v>
          </cell>
          <cell r="FI14">
            <v>1.3801904921914758E-2</v>
          </cell>
          <cell r="FJ14">
            <v>1.3801904921914758E-2</v>
          </cell>
          <cell r="FK14">
            <v>1.3801904921914758E-2</v>
          </cell>
          <cell r="FL14">
            <v>1.3801904921914758E-2</v>
          </cell>
        </row>
        <row r="15">
          <cell r="DK15">
            <v>0</v>
          </cell>
          <cell r="DL15">
            <v>0</v>
          </cell>
          <cell r="DM15">
            <v>0</v>
          </cell>
          <cell r="DN15">
            <v>0</v>
          </cell>
          <cell r="DO15">
            <v>0</v>
          </cell>
          <cell r="DP15">
            <v>0</v>
          </cell>
          <cell r="DQ15">
            <v>0</v>
          </cell>
          <cell r="DR15">
            <v>0</v>
          </cell>
          <cell r="DS15">
            <v>0</v>
          </cell>
          <cell r="DT15">
            <v>0</v>
          </cell>
          <cell r="DU15">
            <v>0</v>
          </cell>
          <cell r="DV15">
            <v>0</v>
          </cell>
          <cell r="DW15">
            <v>0</v>
          </cell>
          <cell r="DX15">
            <v>0</v>
          </cell>
          <cell r="DY15">
            <v>0</v>
          </cell>
          <cell r="DZ15">
            <v>0</v>
          </cell>
          <cell r="EA15">
            <v>0</v>
          </cell>
          <cell r="EB15">
            <v>0</v>
          </cell>
          <cell r="EC15">
            <v>0</v>
          </cell>
          <cell r="ED15">
            <v>0</v>
          </cell>
          <cell r="EE15">
            <v>0</v>
          </cell>
          <cell r="EF15">
            <v>0</v>
          </cell>
          <cell r="EG15">
            <v>0</v>
          </cell>
          <cell r="EH15">
            <v>0</v>
          </cell>
          <cell r="EI15">
            <v>0</v>
          </cell>
          <cell r="EJ15">
            <v>0</v>
          </cell>
          <cell r="EK15">
            <v>0</v>
          </cell>
          <cell r="EL15">
            <v>0</v>
          </cell>
          <cell r="EM15">
            <v>0</v>
          </cell>
          <cell r="EN15">
            <v>0</v>
          </cell>
          <cell r="EO15">
            <v>0</v>
          </cell>
          <cell r="EP15">
            <v>0</v>
          </cell>
          <cell r="EQ15">
            <v>0</v>
          </cell>
          <cell r="ER15">
            <v>0</v>
          </cell>
          <cell r="ES15">
            <v>0</v>
          </cell>
          <cell r="ET15">
            <v>0</v>
          </cell>
          <cell r="EU15">
            <v>0</v>
          </cell>
          <cell r="EV15">
            <v>0</v>
          </cell>
          <cell r="EW15">
            <v>0</v>
          </cell>
          <cell r="EX15">
            <v>3.0944129318430805E-3</v>
          </cell>
          <cell r="EY15">
            <v>8.5955914817741723E-3</v>
          </cell>
          <cell r="EZ15">
            <v>1.4096770031705265E-2</v>
          </cell>
          <cell r="FA15">
            <v>1.5717653000888576E-2</v>
          </cell>
          <cell r="FB15">
            <v>1.5717653000888576E-2</v>
          </cell>
          <cell r="FC15">
            <v>1.5717653000888576E-2</v>
          </cell>
          <cell r="FD15">
            <v>1.5717653000888576E-2</v>
          </cell>
          <cell r="FE15">
            <v>1.5717653000888576E-2</v>
          </cell>
          <cell r="FF15">
            <v>1.5717653000888576E-2</v>
          </cell>
          <cell r="FG15">
            <v>1.5717653000888576E-2</v>
          </cell>
          <cell r="FH15">
            <v>1.5717653000888576E-2</v>
          </cell>
          <cell r="FI15">
            <v>1.5717653000888576E-2</v>
          </cell>
          <cell r="FJ15">
            <v>1.5717653000888576E-2</v>
          </cell>
          <cell r="FK15">
            <v>1.5717653000888576E-2</v>
          </cell>
          <cell r="FL15">
            <v>1.5717653000888576E-2</v>
          </cell>
        </row>
        <row r="16">
          <cell r="DK16">
            <v>0</v>
          </cell>
          <cell r="DL16">
            <v>0</v>
          </cell>
          <cell r="DM16">
            <v>0</v>
          </cell>
          <cell r="DN16">
            <v>0</v>
          </cell>
          <cell r="DO16">
            <v>0</v>
          </cell>
          <cell r="DP16">
            <v>0</v>
          </cell>
          <cell r="DQ16">
            <v>0</v>
          </cell>
          <cell r="DR16">
            <v>0</v>
          </cell>
          <cell r="DS16">
            <v>0</v>
          </cell>
          <cell r="DT16">
            <v>0</v>
          </cell>
          <cell r="DU16">
            <v>0</v>
          </cell>
          <cell r="DV16">
            <v>0</v>
          </cell>
          <cell r="DW16">
            <v>0</v>
          </cell>
          <cell r="DX16">
            <v>0</v>
          </cell>
          <cell r="DY16">
            <v>0</v>
          </cell>
          <cell r="DZ16">
            <v>0</v>
          </cell>
          <cell r="EA16">
            <v>0</v>
          </cell>
          <cell r="EB16">
            <v>0</v>
          </cell>
          <cell r="EC16">
            <v>0</v>
          </cell>
          <cell r="ED16">
            <v>0</v>
          </cell>
          <cell r="EE16">
            <v>0</v>
          </cell>
          <cell r="EF16">
            <v>0</v>
          </cell>
          <cell r="EG16">
            <v>0</v>
          </cell>
          <cell r="EH16">
            <v>0</v>
          </cell>
          <cell r="EI16">
            <v>0</v>
          </cell>
          <cell r="EJ16">
            <v>0</v>
          </cell>
          <cell r="EK16">
            <v>0</v>
          </cell>
          <cell r="EL16">
            <v>0</v>
          </cell>
          <cell r="EM16">
            <v>0</v>
          </cell>
          <cell r="EN16">
            <v>0</v>
          </cell>
          <cell r="EO16">
            <v>0</v>
          </cell>
          <cell r="EP16">
            <v>0</v>
          </cell>
          <cell r="EQ16">
            <v>0</v>
          </cell>
          <cell r="ER16">
            <v>0</v>
          </cell>
          <cell r="ES16">
            <v>0</v>
          </cell>
          <cell r="ET16">
            <v>0</v>
          </cell>
          <cell r="EU16">
            <v>0</v>
          </cell>
          <cell r="EV16">
            <v>0</v>
          </cell>
          <cell r="EW16">
            <v>0</v>
          </cell>
          <cell r="EX16">
            <v>0</v>
          </cell>
          <cell r="EY16">
            <v>5.6206247567510657E-3</v>
          </cell>
          <cell r="EZ16">
            <v>1.1291885773786987E-2</v>
          </cell>
          <cell r="FA16">
            <v>1.6963146790822909E-2</v>
          </cell>
          <cell r="FB16">
            <v>2.2634407807858831E-2</v>
          </cell>
          <cell r="FC16">
            <v>2.8305668824894752E-2</v>
          </cell>
          <cell r="FD16">
            <v>3.3976929841930674E-2</v>
          </cell>
          <cell r="FE16">
            <v>3.9648190858966599E-2</v>
          </cell>
          <cell r="FF16">
            <v>4.5319451876002524E-2</v>
          </cell>
          <cell r="FG16">
            <v>5.1329652031052074E-2</v>
          </cell>
          <cell r="FH16">
            <v>5.7808597801452637E-2</v>
          </cell>
          <cell r="FI16">
            <v>6.4287543571853192E-2</v>
          </cell>
          <cell r="FJ16">
            <v>7.0766489342253755E-2</v>
          </cell>
          <cell r="FK16">
            <v>7.6377719160396415E-2</v>
          </cell>
          <cell r="FL16">
            <v>7.6377719160396415E-2</v>
          </cell>
        </row>
        <row r="17">
          <cell r="DK17">
            <v>0</v>
          </cell>
          <cell r="DL17">
            <v>0</v>
          </cell>
          <cell r="DM17">
            <v>0</v>
          </cell>
          <cell r="DN17">
            <v>0</v>
          </cell>
          <cell r="DO17">
            <v>0</v>
          </cell>
          <cell r="DP17">
            <v>0</v>
          </cell>
          <cell r="DQ17">
            <v>0</v>
          </cell>
          <cell r="DR17">
            <v>0</v>
          </cell>
          <cell r="DS17">
            <v>0</v>
          </cell>
          <cell r="DT17">
            <v>0</v>
          </cell>
          <cell r="DU17">
            <v>0</v>
          </cell>
          <cell r="DV17">
            <v>0</v>
          </cell>
          <cell r="DW17">
            <v>0</v>
          </cell>
          <cell r="DX17">
            <v>0</v>
          </cell>
          <cell r="DY17">
            <v>0</v>
          </cell>
          <cell r="DZ17">
            <v>0</v>
          </cell>
          <cell r="EA17">
            <v>0</v>
          </cell>
          <cell r="EB17">
            <v>0</v>
          </cell>
          <cell r="EC17">
            <v>0</v>
          </cell>
          <cell r="ED17">
            <v>0</v>
          </cell>
          <cell r="EE17">
            <v>0</v>
          </cell>
          <cell r="EF17">
            <v>0</v>
          </cell>
          <cell r="EG17">
            <v>0</v>
          </cell>
          <cell r="EH17">
            <v>0</v>
          </cell>
          <cell r="EI17">
            <v>0</v>
          </cell>
          <cell r="EJ17">
            <v>0</v>
          </cell>
          <cell r="EK17">
            <v>0</v>
          </cell>
          <cell r="EL17">
            <v>0</v>
          </cell>
          <cell r="EM17">
            <v>0</v>
          </cell>
          <cell r="EN17">
            <v>0</v>
          </cell>
          <cell r="EO17">
            <v>0</v>
          </cell>
          <cell r="EP17">
            <v>0</v>
          </cell>
          <cell r="EQ17">
            <v>0</v>
          </cell>
          <cell r="ER17">
            <v>0</v>
          </cell>
          <cell r="ES17">
            <v>0</v>
          </cell>
          <cell r="ET17">
            <v>0</v>
          </cell>
          <cell r="EU17">
            <v>0</v>
          </cell>
          <cell r="EV17">
            <v>0</v>
          </cell>
          <cell r="EW17">
            <v>0</v>
          </cell>
          <cell r="EX17">
            <v>0</v>
          </cell>
          <cell r="EY17">
            <v>0</v>
          </cell>
          <cell r="EZ17">
            <v>0</v>
          </cell>
          <cell r="FA17">
            <v>0</v>
          </cell>
          <cell r="FB17">
            <v>0</v>
          </cell>
          <cell r="FC17">
            <v>0</v>
          </cell>
          <cell r="FD17">
            <v>8.5736429600617378E-3</v>
          </cell>
          <cell r="FE17">
            <v>3.9549385250653275E-2</v>
          </cell>
          <cell r="FF17">
            <v>7.052512754124482E-2</v>
          </cell>
          <cell r="FG17">
            <v>0.10150086983183636</v>
          </cell>
          <cell r="FH17">
            <v>0.13247661212242789</v>
          </cell>
          <cell r="FI17">
            <v>0.16345235441301942</v>
          </cell>
          <cell r="FJ17">
            <v>0.19442809670361094</v>
          </cell>
          <cell r="FK17">
            <v>0.22125530207945293</v>
          </cell>
          <cell r="FL17">
            <v>0.22125530207945293</v>
          </cell>
        </row>
        <row r="18">
          <cell r="DK18">
            <v>0</v>
          </cell>
          <cell r="DL18">
            <v>0</v>
          </cell>
          <cell r="DM18">
            <v>0</v>
          </cell>
          <cell r="DN18">
            <v>0</v>
          </cell>
          <cell r="DO18">
            <v>0</v>
          </cell>
          <cell r="DP18">
            <v>0</v>
          </cell>
          <cell r="DQ18">
            <v>0</v>
          </cell>
          <cell r="DR18">
            <v>0</v>
          </cell>
          <cell r="DS18">
            <v>0</v>
          </cell>
          <cell r="DT18">
            <v>0</v>
          </cell>
          <cell r="DU18">
            <v>0</v>
          </cell>
          <cell r="DV18">
            <v>0</v>
          </cell>
          <cell r="DW18">
            <v>0</v>
          </cell>
          <cell r="DX18">
            <v>0</v>
          </cell>
          <cell r="DY18">
            <v>0</v>
          </cell>
          <cell r="DZ18">
            <v>0</v>
          </cell>
          <cell r="EA18">
            <v>3.6664678707930141E-4</v>
          </cell>
          <cell r="EB18">
            <v>1.2403582693877419E-3</v>
          </cell>
          <cell r="EC18">
            <v>2.1140697516961824E-3</v>
          </cell>
          <cell r="ED18">
            <v>3.2949142935851852E-3</v>
          </cell>
          <cell r="EE18">
            <v>4.7146400968607729E-3</v>
          </cell>
          <cell r="EF18">
            <v>6.1343659001363605E-3</v>
          </cell>
          <cell r="EG18">
            <v>7.5540917034119482E-3</v>
          </cell>
          <cell r="EH18">
            <v>8.9738175066875359E-3</v>
          </cell>
          <cell r="EI18">
            <v>1.0393543309963123E-2</v>
          </cell>
          <cell r="EJ18">
            <v>1.181326911323871E-2</v>
          </cell>
          <cell r="EK18">
            <v>1.3707372148179261E-2</v>
          </cell>
          <cell r="EL18">
            <v>1.8669114601509669E-2</v>
          </cell>
          <cell r="EM18">
            <v>2.3630857054840079E-2</v>
          </cell>
          <cell r="EN18">
            <v>2.8101136804002141E-2</v>
          </cell>
          <cell r="EO18">
            <v>3.2189167775024112E-2</v>
          </cell>
          <cell r="EP18">
            <v>3.6277198746046083E-2</v>
          </cell>
          <cell r="EQ18">
            <v>3.9980094619504601E-2</v>
          </cell>
          <cell r="ER18">
            <v>4.3522111269559426E-2</v>
          </cell>
          <cell r="ES18">
            <v>4.706412791961425E-2</v>
          </cell>
          <cell r="ET18">
            <v>5.0606144569669075E-2</v>
          </cell>
          <cell r="EU18">
            <v>5.3673783989958479E-2</v>
          </cell>
          <cell r="EV18">
            <v>5.3673783989958479E-2</v>
          </cell>
          <cell r="EW18">
            <v>5.3673783989958479E-2</v>
          </cell>
          <cell r="EX18">
            <v>5.3673783989958479E-2</v>
          </cell>
          <cell r="EY18">
            <v>5.3673783989958479E-2</v>
          </cell>
          <cell r="EZ18">
            <v>5.3673783989958479E-2</v>
          </cell>
          <cell r="FA18">
            <v>5.3673783989958479E-2</v>
          </cell>
          <cell r="FB18">
            <v>5.3673783989958479E-2</v>
          </cell>
          <cell r="FC18">
            <v>5.3673783989958479E-2</v>
          </cell>
          <cell r="FD18">
            <v>5.3673783989958479E-2</v>
          </cell>
          <cell r="FE18">
            <v>5.3673783989958479E-2</v>
          </cell>
          <cell r="FF18">
            <v>5.3673783989958479E-2</v>
          </cell>
          <cell r="FG18">
            <v>5.3673783989958479E-2</v>
          </cell>
          <cell r="FH18">
            <v>5.3673783989958479E-2</v>
          </cell>
          <cell r="FI18">
            <v>5.3673783989958479E-2</v>
          </cell>
          <cell r="FJ18">
            <v>5.3673783989958479E-2</v>
          </cell>
          <cell r="FK18">
            <v>5.3673783989958479E-2</v>
          </cell>
          <cell r="FL18">
            <v>5.3673783989958479E-2</v>
          </cell>
        </row>
        <row r="19">
          <cell r="DK19">
            <v>0</v>
          </cell>
          <cell r="DL19">
            <v>0</v>
          </cell>
          <cell r="DM19">
            <v>0</v>
          </cell>
          <cell r="DN19">
            <v>0</v>
          </cell>
          <cell r="DO19">
            <v>0</v>
          </cell>
          <cell r="DP19">
            <v>0</v>
          </cell>
          <cell r="DQ19">
            <v>0</v>
          </cell>
          <cell r="DR19">
            <v>0</v>
          </cell>
          <cell r="DS19">
            <v>0</v>
          </cell>
          <cell r="DT19">
            <v>0</v>
          </cell>
          <cell r="DU19">
            <v>0</v>
          </cell>
          <cell r="DV19">
            <v>0</v>
          </cell>
          <cell r="DW19">
            <v>0</v>
          </cell>
          <cell r="DX19">
            <v>0</v>
          </cell>
          <cell r="DY19">
            <v>0</v>
          </cell>
          <cell r="DZ19">
            <v>3.6665245913321872E-4</v>
          </cell>
          <cell r="EA19">
            <v>1.2676047136058019E-3</v>
          </cell>
          <cell r="EB19">
            <v>2.2062116692257959E-3</v>
          </cell>
          <cell r="EC19">
            <v>3.1448186248457899E-3</v>
          </cell>
          <cell r="ED19">
            <v>4.0834255804657838E-3</v>
          </cell>
          <cell r="EE19">
            <v>5.0220325360857783E-3</v>
          </cell>
          <cell r="EF19">
            <v>5.9606394917057727E-3</v>
          </cell>
          <cell r="EG19">
            <v>6.6574118466208778E-3</v>
          </cell>
          <cell r="EH19">
            <v>6.7222937932425635E-3</v>
          </cell>
          <cell r="EI19">
            <v>6.7871757398642492E-3</v>
          </cell>
          <cell r="EJ19">
            <v>6.8520576864859349E-3</v>
          </cell>
          <cell r="EK19">
            <v>6.9169396331076206E-3</v>
          </cell>
          <cell r="EL19">
            <v>6.9818215797293063E-3</v>
          </cell>
          <cell r="EM19">
            <v>7.046703526350992E-3</v>
          </cell>
          <cell r="EN19">
            <v>7.1115854729726776E-3</v>
          </cell>
          <cell r="EO19">
            <v>7.1764674195943633E-3</v>
          </cell>
          <cell r="EP19">
            <v>7.241349366216049E-3</v>
          </cell>
          <cell r="EQ19">
            <v>7.3062313128377347E-3</v>
          </cell>
          <cell r="ER19">
            <v>7.3711132594594204E-3</v>
          </cell>
          <cell r="ES19">
            <v>7.4359952060811061E-3</v>
          </cell>
          <cell r="ET19">
            <v>7.5008771527027918E-3</v>
          </cell>
          <cell r="EU19">
            <v>7.5657590993244775E-3</v>
          </cell>
          <cell r="EV19">
            <v>7.6306410459461632E-3</v>
          </cell>
          <cell r="EW19">
            <v>7.6955229925678489E-3</v>
          </cell>
          <cell r="EX19">
            <v>7.7604049391895346E-3</v>
          </cell>
          <cell r="EY19">
            <v>7.8252868858112203E-3</v>
          </cell>
          <cell r="EZ19">
            <v>8.108372321134958E-3</v>
          </cell>
          <cell r="FA19">
            <v>8.4305046961023252E-3</v>
          </cell>
          <cell r="FB19">
            <v>8.7526370710696924E-3</v>
          </cell>
          <cell r="FC19">
            <v>9.0747694460370596E-3</v>
          </cell>
          <cell r="FD19">
            <v>9.2521984557723119E-3</v>
          </cell>
          <cell r="FE19">
            <v>9.3170804023939985E-3</v>
          </cell>
          <cell r="FF19">
            <v>9.381962349015685E-3</v>
          </cell>
          <cell r="FG19">
            <v>9.4750488610756568E-3</v>
          </cell>
          <cell r="FH19">
            <v>9.641831174867518E-3</v>
          </cell>
          <cell r="FI19">
            <v>1.0825258541404766E-2</v>
          </cell>
          <cell r="FJ19">
            <v>1.4665081033260342E-2</v>
          </cell>
          <cell r="FK19">
            <v>1.9467931047286675E-2</v>
          </cell>
          <cell r="FL19">
            <v>1.9468840872468439E-2</v>
          </cell>
        </row>
        <row r="20">
          <cell r="DK20">
            <v>0</v>
          </cell>
          <cell r="DL20">
            <v>0</v>
          </cell>
          <cell r="DM20">
            <v>0</v>
          </cell>
          <cell r="DN20">
            <v>0</v>
          </cell>
          <cell r="DO20">
            <v>0</v>
          </cell>
          <cell r="DP20">
            <v>0</v>
          </cell>
          <cell r="DQ20">
            <v>0</v>
          </cell>
          <cell r="DR20">
            <v>8.9041368846797073E-4</v>
          </cell>
          <cell r="DS20">
            <v>8.9041368846797073E-4</v>
          </cell>
          <cell r="DT20">
            <v>8.9041368846797073E-4</v>
          </cell>
          <cell r="DU20">
            <v>8.9041368846797073E-4</v>
          </cell>
          <cell r="DV20">
            <v>1.7808273769359415E-3</v>
          </cell>
          <cell r="DW20">
            <v>1.7808273769359415E-3</v>
          </cell>
          <cell r="DX20">
            <v>1.7808273769359415E-3</v>
          </cell>
          <cell r="DY20">
            <v>1.7808273769359415E-3</v>
          </cell>
          <cell r="DZ20">
            <v>2.6712410654039123E-3</v>
          </cell>
          <cell r="EA20">
            <v>2.6712410654039123E-3</v>
          </cell>
          <cell r="EB20">
            <v>2.6712410654039123E-3</v>
          </cell>
          <cell r="EC20">
            <v>2.6712410654039123E-3</v>
          </cell>
          <cell r="ED20">
            <v>2.6712410654039123E-3</v>
          </cell>
          <cell r="EE20">
            <v>3.5616547538718829E-3</v>
          </cell>
          <cell r="EF20">
            <v>3.5616547538718829E-3</v>
          </cell>
          <cell r="EG20">
            <v>3.5616547538718829E-3</v>
          </cell>
          <cell r="EH20">
            <v>3.5616547538718829E-3</v>
          </cell>
          <cell r="EI20">
            <v>4.452068442339854E-3</v>
          </cell>
          <cell r="EJ20">
            <v>4.452068442339854E-3</v>
          </cell>
          <cell r="EK20">
            <v>4.452068442339854E-3</v>
          </cell>
          <cell r="EL20">
            <v>4.452068442339854E-3</v>
          </cell>
          <cell r="EM20">
            <v>5.3424821308078246E-3</v>
          </cell>
          <cell r="EN20">
            <v>5.3424821308078246E-3</v>
          </cell>
          <cell r="EO20">
            <v>5.3424821308078246E-3</v>
          </cell>
          <cell r="EP20">
            <v>5.3424821308078246E-3</v>
          </cell>
          <cell r="EQ20">
            <v>5.3424821308078246E-3</v>
          </cell>
          <cell r="ER20">
            <v>6.2328958192757952E-3</v>
          </cell>
          <cell r="ES20">
            <v>6.2328958192757952E-3</v>
          </cell>
          <cell r="ET20">
            <v>6.2328958192757952E-3</v>
          </cell>
          <cell r="EU20">
            <v>6.2328958192757952E-3</v>
          </cell>
          <cell r="EV20">
            <v>7.1233095077437658E-3</v>
          </cell>
          <cell r="EW20">
            <v>7.1233095077437658E-3</v>
          </cell>
          <cell r="EX20">
            <v>7.1233095077437658E-3</v>
          </cell>
          <cell r="EY20">
            <v>7.1233095077437658E-3</v>
          </cell>
          <cell r="EZ20">
            <v>8.0137231962117365E-3</v>
          </cell>
          <cell r="FA20">
            <v>8.0137231962117365E-3</v>
          </cell>
          <cell r="FB20">
            <v>8.0137231962117365E-3</v>
          </cell>
          <cell r="FC20">
            <v>8.0137231962117365E-3</v>
          </cell>
          <cell r="FD20">
            <v>8.0137231962117365E-3</v>
          </cell>
          <cell r="FE20">
            <v>8.904136884679708E-3</v>
          </cell>
          <cell r="FF20">
            <v>8.904136884679708E-3</v>
          </cell>
          <cell r="FG20">
            <v>8.904136884679708E-3</v>
          </cell>
          <cell r="FH20">
            <v>8.904136884679708E-3</v>
          </cell>
          <cell r="FI20">
            <v>9.7945505731476794E-3</v>
          </cell>
          <cell r="FJ20">
            <v>9.7945505731476794E-3</v>
          </cell>
          <cell r="FK20">
            <v>9.7945505731476794E-3</v>
          </cell>
          <cell r="FL20">
            <v>1.0684964261615651E-2</v>
          </cell>
        </row>
        <row r="22">
          <cell r="DK22">
            <v>0</v>
          </cell>
          <cell r="DL22">
            <v>0</v>
          </cell>
          <cell r="DM22">
            <v>0</v>
          </cell>
          <cell r="DN22">
            <v>0</v>
          </cell>
          <cell r="DO22">
            <v>6.3118092286734988E-4</v>
          </cell>
          <cell r="DP22">
            <v>2.9426188381711351E-3</v>
          </cell>
          <cell r="DQ22">
            <v>4.1937332194358565E-3</v>
          </cell>
          <cell r="DR22">
            <v>9.3957628114123403E-3</v>
          </cell>
          <cell r="DS22">
            <v>1.4299516582722693E-2</v>
          </cell>
          <cell r="DT22">
            <v>2.0168247273376027E-2</v>
          </cell>
          <cell r="DU22">
            <v>2.3794631519849736E-2</v>
          </cell>
          <cell r="DV22">
            <v>3.0671481182244172E-2</v>
          </cell>
          <cell r="DW22">
            <v>3.5062112204612861E-2</v>
          </cell>
          <cell r="DX22">
            <v>4.1417399789473397E-2</v>
          </cell>
          <cell r="DY22">
            <v>5.0776159714850624E-2</v>
          </cell>
          <cell r="DZ22">
            <v>6.1233430843331244E-2</v>
          </cell>
          <cell r="EA22">
            <v>7.4718737115224004E-2</v>
          </cell>
          <cell r="EB22">
            <v>8.999612679738915E-2</v>
          </cell>
          <cell r="EC22">
            <v>0.10587743093315588</v>
          </cell>
          <cell r="ED22">
            <v>0.12466707816395751</v>
          </cell>
          <cell r="EE22">
            <v>0.14919839086652409</v>
          </cell>
          <cell r="EF22">
            <v>0.17245448325690635</v>
          </cell>
          <cell r="EG22">
            <v>0.19443308835040146</v>
          </cell>
          <cell r="EH22">
            <v>0.21603912415873494</v>
          </cell>
          <cell r="EI22">
            <v>0.23888576480364115</v>
          </cell>
          <cell r="EJ22">
            <v>0.26104198528684014</v>
          </cell>
          <cell r="EK22">
            <v>0.28229933963849119</v>
          </cell>
          <cell r="EL22">
            <v>0.30070441325377933</v>
          </cell>
          <cell r="EM22">
            <v>0.31969030302471974</v>
          </cell>
          <cell r="EN22">
            <v>0.33846361143882286</v>
          </cell>
          <cell r="EO22">
            <v>0.35740401128795762</v>
          </cell>
          <cell r="EP22">
            <v>0.37634441113709238</v>
          </cell>
          <cell r="EQ22">
            <v>0.39527551580244524</v>
          </cell>
          <cell r="ER22">
            <v>0.41558905742500191</v>
          </cell>
          <cell r="ES22">
            <v>0.43500414244172286</v>
          </cell>
          <cell r="ET22">
            <v>0.45061777469604625</v>
          </cell>
          <cell r="EU22">
            <v>0.46269793742832427</v>
          </cell>
          <cell r="EV22">
            <v>0.47444885502812301</v>
          </cell>
          <cell r="EW22">
            <v>0.48939036964771315</v>
          </cell>
          <cell r="EX22">
            <v>0.50976963470009218</v>
          </cell>
          <cell r="EY22">
            <v>0.54806249457061018</v>
          </cell>
          <cell r="EZ22">
            <v>0.58739542552674551</v>
          </cell>
          <cell r="FA22">
            <v>0.62165901385984812</v>
          </cell>
          <cell r="FB22">
            <v>0.65444580014091791</v>
          </cell>
          <cell r="FC22">
            <v>0.6843581267314981</v>
          </cell>
          <cell r="FD22">
            <v>0.71400758344403148</v>
          </cell>
          <cell r="FE22">
            <v>0.76048677875190429</v>
          </cell>
          <cell r="FF22">
            <v>0.80362612808390577</v>
          </cell>
          <cell r="FG22">
            <v>0.84143933533840454</v>
          </cell>
          <cell r="FH22">
            <v>0.87979498400998613</v>
          </cell>
          <cell r="FI22">
            <v>0.92005769142278115</v>
          </cell>
          <cell r="FJ22">
            <v>0.96200032283133874</v>
          </cell>
          <cell r="FK22">
            <v>0.99933322410847292</v>
          </cell>
          <cell r="FL22">
            <v>1.0002515416409457</v>
          </cell>
        </row>
        <row r="26">
          <cell r="DK26">
            <v>0</v>
          </cell>
          <cell r="DL26">
            <v>0</v>
          </cell>
          <cell r="DM26">
            <v>0</v>
          </cell>
          <cell r="DN26">
            <v>0</v>
          </cell>
          <cell r="DO26">
            <v>2.6980816956290909E-4</v>
          </cell>
          <cell r="DP26">
            <v>1.0294984492981677E-3</v>
          </cell>
          <cell r="DQ26">
            <v>1.5588969556034945E-3</v>
          </cell>
          <cell r="DR26">
            <v>2.8375593155266113E-3</v>
          </cell>
          <cell r="DS26">
            <v>5.9752591688877017E-3</v>
          </cell>
          <cell r="DT26">
            <v>7.1972879168077427E-3</v>
          </cell>
          <cell r="DU26">
            <v>8.2173956406976292E-3</v>
          </cell>
          <cell r="DV26">
            <v>9.4394243886176694E-3</v>
          </cell>
          <cell r="DW26">
            <v>9.4394243886176694E-3</v>
          </cell>
          <cell r="DX26">
            <v>9.4394243886176694E-3</v>
          </cell>
          <cell r="DY26">
            <v>9.4394243886176694E-3</v>
          </cell>
          <cell r="DZ26">
            <v>9.4394243886176694E-3</v>
          </cell>
          <cell r="EA26">
            <v>9.4394243886176694E-3</v>
          </cell>
          <cell r="EB26">
            <v>9.4394243886176694E-3</v>
          </cell>
          <cell r="EC26">
            <v>9.4394243886176694E-3</v>
          </cell>
          <cell r="ED26">
            <v>9.4394243886176694E-3</v>
          </cell>
          <cell r="EE26">
            <v>9.4394243886176694E-3</v>
          </cell>
          <cell r="EF26">
            <v>9.4394243886176694E-3</v>
          </cell>
          <cell r="EG26">
            <v>9.4394243886176694E-3</v>
          </cell>
          <cell r="EH26">
            <v>9.4394243886176694E-3</v>
          </cell>
          <cell r="EI26">
            <v>9.4394243886176694E-3</v>
          </cell>
          <cell r="EJ26">
            <v>9.4394243886176694E-3</v>
          </cell>
          <cell r="EK26">
            <v>9.4394243886176694E-3</v>
          </cell>
          <cell r="EL26">
            <v>9.4394243886176694E-3</v>
          </cell>
          <cell r="EM26">
            <v>9.4394243886176694E-3</v>
          </cell>
          <cell r="EN26">
            <v>9.4394243886176694E-3</v>
          </cell>
          <cell r="EO26">
            <v>9.4394243886176694E-3</v>
          </cell>
          <cell r="EP26">
            <v>9.4394243886176694E-3</v>
          </cell>
          <cell r="EQ26">
            <v>9.4394243886176694E-3</v>
          </cell>
          <cell r="ER26">
            <v>9.4394243886176694E-3</v>
          </cell>
          <cell r="ES26">
            <v>9.4394243886176694E-3</v>
          </cell>
          <cell r="ET26">
            <v>9.4394243886176694E-3</v>
          </cell>
          <cell r="EU26">
            <v>9.4394243886176694E-3</v>
          </cell>
          <cell r="EV26">
            <v>9.4394243886176694E-3</v>
          </cell>
          <cell r="EW26">
            <v>9.4394243886176694E-3</v>
          </cell>
          <cell r="EX26">
            <v>9.4394243886176694E-3</v>
          </cell>
          <cell r="EY26">
            <v>9.4394243886176694E-3</v>
          </cell>
          <cell r="EZ26">
            <v>9.4394243886176694E-3</v>
          </cell>
          <cell r="FA26">
            <v>9.4394243886176694E-3</v>
          </cell>
          <cell r="FB26">
            <v>9.4394243886176694E-3</v>
          </cell>
          <cell r="FC26">
            <v>9.4394243886176694E-3</v>
          </cell>
          <cell r="FD26">
            <v>9.4394243886176694E-3</v>
          </cell>
          <cell r="FE26">
            <v>9.4394243886176694E-3</v>
          </cell>
          <cell r="FF26">
            <v>9.4394243886176694E-3</v>
          </cell>
          <cell r="FG26">
            <v>9.4394243886176694E-3</v>
          </cell>
          <cell r="FH26">
            <v>9.4394243886176694E-3</v>
          </cell>
          <cell r="FI26">
            <v>9.4394243886176694E-3</v>
          </cell>
          <cell r="FJ26">
            <v>9.4394243886176694E-3</v>
          </cell>
          <cell r="FK26">
            <v>9.4394243886176694E-3</v>
          </cell>
          <cell r="FL26">
            <v>9.4394243886176694E-3</v>
          </cell>
        </row>
        <row r="27">
          <cell r="DK27">
            <v>0</v>
          </cell>
          <cell r="DL27">
            <v>0</v>
          </cell>
          <cell r="DM27">
            <v>0</v>
          </cell>
          <cell r="DN27">
            <v>0</v>
          </cell>
          <cell r="DO27">
            <v>0</v>
          </cell>
          <cell r="DP27">
            <v>0</v>
          </cell>
          <cell r="DQ27">
            <v>2.6589699775585723E-5</v>
          </cell>
          <cell r="DR27">
            <v>2.7702075788314989E-5</v>
          </cell>
          <cell r="DS27">
            <v>2.7702075788314989E-5</v>
          </cell>
          <cell r="DT27">
            <v>1.5626152186913307E-3</v>
          </cell>
          <cell r="DU27">
            <v>2.5845418464219092E-3</v>
          </cell>
          <cell r="DV27">
            <v>4.1194549893249248E-3</v>
          </cell>
          <cell r="DW27">
            <v>4.1194549893249248E-3</v>
          </cell>
          <cell r="DX27">
            <v>4.1194549893249248E-3</v>
          </cell>
          <cell r="DY27">
            <v>4.1194549893249248E-3</v>
          </cell>
          <cell r="DZ27">
            <v>4.1194549893249248E-3</v>
          </cell>
          <cell r="EA27">
            <v>4.1194549893249248E-3</v>
          </cell>
          <cell r="EB27">
            <v>4.1194549893249248E-3</v>
          </cell>
          <cell r="EC27">
            <v>4.1194549893249248E-3</v>
          </cell>
          <cell r="ED27">
            <v>4.1194549893249248E-3</v>
          </cell>
          <cell r="EE27">
            <v>4.1194549893249248E-3</v>
          </cell>
          <cell r="EF27">
            <v>4.1194549893249248E-3</v>
          </cell>
          <cell r="EG27">
            <v>4.1194549893249248E-3</v>
          </cell>
          <cell r="EH27">
            <v>4.1194549893249248E-3</v>
          </cell>
          <cell r="EI27">
            <v>4.1194549893249248E-3</v>
          </cell>
          <cell r="EJ27">
            <v>4.1194549893249248E-3</v>
          </cell>
          <cell r="EK27">
            <v>4.1194549893249248E-3</v>
          </cell>
          <cell r="EL27">
            <v>4.1194549893249248E-3</v>
          </cell>
          <cell r="EM27">
            <v>4.1194549893249248E-3</v>
          </cell>
          <cell r="EN27">
            <v>4.1194549893249248E-3</v>
          </cell>
          <cell r="EO27">
            <v>4.1194549893249248E-3</v>
          </cell>
          <cell r="EP27">
            <v>4.1194549893249248E-3</v>
          </cell>
          <cell r="EQ27">
            <v>4.1194549893249248E-3</v>
          </cell>
          <cell r="ER27">
            <v>4.1194549893249248E-3</v>
          </cell>
          <cell r="ES27">
            <v>4.1194549893249248E-3</v>
          </cell>
          <cell r="ET27">
            <v>4.1194549893249248E-3</v>
          </cell>
          <cell r="EU27">
            <v>4.1194549893249248E-3</v>
          </cell>
          <cell r="EV27">
            <v>4.1194549893249248E-3</v>
          </cell>
          <cell r="EW27">
            <v>4.1194549893249248E-3</v>
          </cell>
          <cell r="EX27">
            <v>4.1194549893249248E-3</v>
          </cell>
          <cell r="EY27">
            <v>4.1194549893249248E-3</v>
          </cell>
          <cell r="EZ27">
            <v>4.1194549893249248E-3</v>
          </cell>
          <cell r="FA27">
            <v>4.1194549893249248E-3</v>
          </cell>
          <cell r="FB27">
            <v>4.1194549893249248E-3</v>
          </cell>
          <cell r="FC27">
            <v>4.1194549893249248E-3</v>
          </cell>
          <cell r="FD27">
            <v>4.1194549893249248E-3</v>
          </cell>
          <cell r="FE27">
            <v>4.1194549893249248E-3</v>
          </cell>
          <cell r="FF27">
            <v>4.1194549893249248E-3</v>
          </cell>
          <cell r="FG27">
            <v>4.1194549893249248E-3</v>
          </cell>
          <cell r="FH27">
            <v>4.1194549893249248E-3</v>
          </cell>
          <cell r="FI27">
            <v>4.1194549893249248E-3</v>
          </cell>
          <cell r="FJ27">
            <v>4.1194549893249248E-3</v>
          </cell>
          <cell r="FK27">
            <v>4.1194549893249248E-3</v>
          </cell>
          <cell r="FL27">
            <v>4.1194549893249248E-3</v>
          </cell>
        </row>
        <row r="28">
          <cell r="DK28">
            <v>0</v>
          </cell>
          <cell r="DL28">
            <v>0</v>
          </cell>
          <cell r="DM28">
            <v>0</v>
          </cell>
          <cell r="DN28">
            <v>0</v>
          </cell>
          <cell r="DO28">
            <v>0</v>
          </cell>
          <cell r="DP28">
            <v>0</v>
          </cell>
          <cell r="DQ28">
            <v>0</v>
          </cell>
          <cell r="DR28">
            <v>0</v>
          </cell>
          <cell r="DS28">
            <v>0</v>
          </cell>
          <cell r="DT28">
            <v>0</v>
          </cell>
          <cell r="DU28">
            <v>0</v>
          </cell>
          <cell r="DV28">
            <v>0</v>
          </cell>
          <cell r="DW28">
            <v>0</v>
          </cell>
          <cell r="DX28">
            <v>0</v>
          </cell>
          <cell r="DY28">
            <v>0</v>
          </cell>
          <cell r="DZ28">
            <v>0</v>
          </cell>
          <cell r="EA28">
            <v>0</v>
          </cell>
          <cell r="EB28">
            <v>0</v>
          </cell>
          <cell r="EC28">
            <v>0</v>
          </cell>
          <cell r="ED28">
            <v>0</v>
          </cell>
          <cell r="EE28">
            <v>0</v>
          </cell>
          <cell r="EF28">
            <v>0</v>
          </cell>
          <cell r="EG28">
            <v>0</v>
          </cell>
          <cell r="EH28">
            <v>0</v>
          </cell>
          <cell r="EI28">
            <v>0</v>
          </cell>
          <cell r="EJ28">
            <v>0</v>
          </cell>
          <cell r="EK28">
            <v>0</v>
          </cell>
          <cell r="EL28">
            <v>0</v>
          </cell>
          <cell r="EM28">
            <v>0</v>
          </cell>
          <cell r="EN28">
            <v>0</v>
          </cell>
          <cell r="EO28">
            <v>0</v>
          </cell>
          <cell r="EP28">
            <v>0</v>
          </cell>
          <cell r="EQ28">
            <v>0</v>
          </cell>
          <cell r="ER28">
            <v>0</v>
          </cell>
          <cell r="ES28">
            <v>0</v>
          </cell>
          <cell r="ET28">
            <v>0</v>
          </cell>
          <cell r="EU28">
            <v>0</v>
          </cell>
          <cell r="EV28">
            <v>0</v>
          </cell>
          <cell r="EW28">
            <v>0</v>
          </cell>
          <cell r="EX28">
            <v>0</v>
          </cell>
          <cell r="EY28">
            <v>0</v>
          </cell>
          <cell r="EZ28">
            <v>0</v>
          </cell>
          <cell r="FA28">
            <v>0</v>
          </cell>
          <cell r="FB28">
            <v>0</v>
          </cell>
          <cell r="FC28">
            <v>0</v>
          </cell>
          <cell r="FD28">
            <v>0</v>
          </cell>
          <cell r="FE28">
            <v>0</v>
          </cell>
          <cell r="FF28">
            <v>0</v>
          </cell>
          <cell r="FG28">
            <v>0</v>
          </cell>
          <cell r="FH28">
            <v>0</v>
          </cell>
          <cell r="FI28">
            <v>0</v>
          </cell>
          <cell r="FJ28">
            <v>0</v>
          </cell>
          <cell r="FK28">
            <v>0</v>
          </cell>
          <cell r="FL28">
            <v>0</v>
          </cell>
        </row>
        <row r="29">
          <cell r="DK29">
            <v>0</v>
          </cell>
          <cell r="DL29">
            <v>0</v>
          </cell>
          <cell r="DM29">
            <v>0</v>
          </cell>
          <cell r="DN29">
            <v>0</v>
          </cell>
          <cell r="DO29">
            <v>0</v>
          </cell>
          <cell r="DP29">
            <v>0</v>
          </cell>
          <cell r="DQ29">
            <v>0</v>
          </cell>
          <cell r="DR29">
            <v>0</v>
          </cell>
          <cell r="DS29">
            <v>0</v>
          </cell>
          <cell r="DT29">
            <v>0</v>
          </cell>
          <cell r="DU29">
            <v>0</v>
          </cell>
          <cell r="DV29">
            <v>0</v>
          </cell>
          <cell r="DW29">
            <v>0</v>
          </cell>
          <cell r="DX29">
            <v>0</v>
          </cell>
          <cell r="DY29">
            <v>0</v>
          </cell>
          <cell r="DZ29">
            <v>0</v>
          </cell>
          <cell r="EA29">
            <v>0</v>
          </cell>
          <cell r="EB29">
            <v>0</v>
          </cell>
          <cell r="EC29">
            <v>0</v>
          </cell>
          <cell r="ED29">
            <v>0</v>
          </cell>
          <cell r="EE29">
            <v>0</v>
          </cell>
          <cell r="EF29">
            <v>0</v>
          </cell>
          <cell r="EG29">
            <v>0</v>
          </cell>
          <cell r="EH29">
            <v>0</v>
          </cell>
          <cell r="EI29">
            <v>0</v>
          </cell>
          <cell r="EJ29">
            <v>0</v>
          </cell>
          <cell r="EK29">
            <v>0</v>
          </cell>
          <cell r="EL29">
            <v>0</v>
          </cell>
          <cell r="EM29">
            <v>0</v>
          </cell>
          <cell r="EN29">
            <v>0</v>
          </cell>
          <cell r="EO29">
            <v>0</v>
          </cell>
          <cell r="EP29">
            <v>0</v>
          </cell>
          <cell r="EQ29">
            <v>0</v>
          </cell>
          <cell r="ER29">
            <v>0</v>
          </cell>
          <cell r="ES29">
            <v>0</v>
          </cell>
          <cell r="ET29">
            <v>0</v>
          </cell>
          <cell r="EU29">
            <v>0</v>
          </cell>
          <cell r="EV29">
            <v>0</v>
          </cell>
          <cell r="EW29">
            <v>0</v>
          </cell>
          <cell r="EX29">
            <v>0</v>
          </cell>
          <cell r="EY29">
            <v>0</v>
          </cell>
          <cell r="EZ29">
            <v>0</v>
          </cell>
          <cell r="FA29">
            <v>0</v>
          </cell>
          <cell r="FB29">
            <v>0</v>
          </cell>
          <cell r="FC29">
            <v>0</v>
          </cell>
          <cell r="FD29">
            <v>0</v>
          </cell>
          <cell r="FE29">
            <v>0</v>
          </cell>
          <cell r="FF29">
            <v>0</v>
          </cell>
          <cell r="FG29">
            <v>0</v>
          </cell>
          <cell r="FH29">
            <v>0</v>
          </cell>
          <cell r="FI29">
            <v>0</v>
          </cell>
          <cell r="FJ29">
            <v>0</v>
          </cell>
          <cell r="FK29">
            <v>0</v>
          </cell>
          <cell r="FL29">
            <v>0</v>
          </cell>
        </row>
        <row r="30">
          <cell r="DK30">
            <v>0</v>
          </cell>
          <cell r="DL30">
            <v>0</v>
          </cell>
          <cell r="DM30">
            <v>0</v>
          </cell>
          <cell r="DN30">
            <v>0</v>
          </cell>
          <cell r="DO30">
            <v>0</v>
          </cell>
          <cell r="DP30">
            <v>0</v>
          </cell>
          <cell r="DQ30">
            <v>0</v>
          </cell>
          <cell r="DR30">
            <v>0</v>
          </cell>
          <cell r="DS30">
            <v>0</v>
          </cell>
          <cell r="DT30">
            <v>0</v>
          </cell>
          <cell r="DU30">
            <v>0</v>
          </cell>
          <cell r="DV30">
            <v>0</v>
          </cell>
          <cell r="DW30">
            <v>0</v>
          </cell>
          <cell r="DX30">
            <v>0</v>
          </cell>
          <cell r="DY30">
            <v>0</v>
          </cell>
          <cell r="DZ30">
            <v>0</v>
          </cell>
          <cell r="EA30">
            <v>0</v>
          </cell>
          <cell r="EB30">
            <v>0</v>
          </cell>
          <cell r="EC30">
            <v>0</v>
          </cell>
          <cell r="ED30">
            <v>0</v>
          </cell>
          <cell r="EE30">
            <v>0</v>
          </cell>
          <cell r="EF30">
            <v>0</v>
          </cell>
          <cell r="EG30">
            <v>0</v>
          </cell>
          <cell r="EH30">
            <v>0</v>
          </cell>
          <cell r="EI30">
            <v>0</v>
          </cell>
          <cell r="EJ30">
            <v>0</v>
          </cell>
          <cell r="EK30">
            <v>0</v>
          </cell>
          <cell r="EL30">
            <v>0</v>
          </cell>
          <cell r="EM30">
            <v>0</v>
          </cell>
          <cell r="EN30">
            <v>0</v>
          </cell>
          <cell r="EO30">
            <v>0</v>
          </cell>
          <cell r="EP30">
            <v>0</v>
          </cell>
          <cell r="EQ30">
            <v>0</v>
          </cell>
          <cell r="ER30">
            <v>0</v>
          </cell>
          <cell r="ES30">
            <v>0</v>
          </cell>
          <cell r="ET30">
            <v>0</v>
          </cell>
          <cell r="EU30">
            <v>0</v>
          </cell>
          <cell r="EV30">
            <v>0</v>
          </cell>
          <cell r="EW30">
            <v>0</v>
          </cell>
          <cell r="EX30">
            <v>0</v>
          </cell>
          <cell r="EY30">
            <v>0</v>
          </cell>
          <cell r="EZ30">
            <v>0</v>
          </cell>
          <cell r="FA30">
            <v>0</v>
          </cell>
          <cell r="FB30">
            <v>0</v>
          </cell>
          <cell r="FC30">
            <v>0</v>
          </cell>
          <cell r="FD30">
            <v>0</v>
          </cell>
          <cell r="FE30">
            <v>0</v>
          </cell>
          <cell r="FF30">
            <v>0</v>
          </cell>
          <cell r="FG30">
            <v>0</v>
          </cell>
          <cell r="FH30">
            <v>0</v>
          </cell>
          <cell r="FI30">
            <v>0</v>
          </cell>
          <cell r="FJ30">
            <v>0</v>
          </cell>
          <cell r="FK30">
            <v>0</v>
          </cell>
          <cell r="FL30">
            <v>0</v>
          </cell>
        </row>
        <row r="31">
          <cell r="DK31">
            <v>0</v>
          </cell>
          <cell r="DL31">
            <v>0</v>
          </cell>
          <cell r="DM31">
            <v>0</v>
          </cell>
          <cell r="DN31">
            <v>0</v>
          </cell>
          <cell r="DO31">
            <v>0</v>
          </cell>
          <cell r="DP31">
            <v>0</v>
          </cell>
          <cell r="DQ31">
            <v>0</v>
          </cell>
          <cell r="DR31">
            <v>0</v>
          </cell>
          <cell r="DS31">
            <v>0</v>
          </cell>
          <cell r="DT31">
            <v>0</v>
          </cell>
          <cell r="DU31">
            <v>0</v>
          </cell>
          <cell r="DV31">
            <v>0</v>
          </cell>
          <cell r="DW31">
            <v>0</v>
          </cell>
          <cell r="DX31">
            <v>0</v>
          </cell>
          <cell r="DY31">
            <v>0</v>
          </cell>
          <cell r="DZ31">
            <v>0</v>
          </cell>
          <cell r="EA31">
            <v>0</v>
          </cell>
          <cell r="EB31">
            <v>0</v>
          </cell>
          <cell r="EC31">
            <v>0</v>
          </cell>
          <cell r="ED31">
            <v>0</v>
          </cell>
          <cell r="EE31">
            <v>0</v>
          </cell>
          <cell r="EF31">
            <v>0</v>
          </cell>
          <cell r="EG31">
            <v>0</v>
          </cell>
          <cell r="EH31">
            <v>0</v>
          </cell>
          <cell r="EI31">
            <v>0</v>
          </cell>
          <cell r="EJ31">
            <v>0</v>
          </cell>
          <cell r="EK31">
            <v>0</v>
          </cell>
          <cell r="EL31">
            <v>0</v>
          </cell>
          <cell r="EM31">
            <v>0</v>
          </cell>
          <cell r="EN31">
            <v>0</v>
          </cell>
          <cell r="EO31">
            <v>0</v>
          </cell>
          <cell r="EP31">
            <v>0</v>
          </cell>
          <cell r="EQ31">
            <v>0</v>
          </cell>
          <cell r="ER31">
            <v>0</v>
          </cell>
          <cell r="ES31">
            <v>0</v>
          </cell>
          <cell r="ET31">
            <v>0</v>
          </cell>
          <cell r="EU31">
            <v>0</v>
          </cell>
          <cell r="EV31">
            <v>0</v>
          </cell>
          <cell r="EW31">
            <v>0</v>
          </cell>
          <cell r="EX31">
            <v>0</v>
          </cell>
          <cell r="EY31">
            <v>0</v>
          </cell>
          <cell r="EZ31">
            <v>0</v>
          </cell>
          <cell r="FA31">
            <v>0</v>
          </cell>
          <cell r="FB31">
            <v>0</v>
          </cell>
          <cell r="FC31">
            <v>0</v>
          </cell>
          <cell r="FD31">
            <v>0</v>
          </cell>
          <cell r="FE31">
            <v>0</v>
          </cell>
          <cell r="FF31">
            <v>0</v>
          </cell>
          <cell r="FG31">
            <v>0</v>
          </cell>
          <cell r="FH31">
            <v>0</v>
          </cell>
          <cell r="FI31">
            <v>0</v>
          </cell>
          <cell r="FJ31">
            <v>0</v>
          </cell>
          <cell r="FK31">
            <v>0</v>
          </cell>
          <cell r="FL31">
            <v>0</v>
          </cell>
        </row>
        <row r="32">
          <cell r="DK32">
            <v>0</v>
          </cell>
          <cell r="DL32">
            <v>0</v>
          </cell>
          <cell r="DM32">
            <v>0</v>
          </cell>
          <cell r="DN32">
            <v>0</v>
          </cell>
          <cell r="DO32">
            <v>0</v>
          </cell>
          <cell r="DP32">
            <v>0</v>
          </cell>
          <cell r="DQ32">
            <v>0</v>
          </cell>
          <cell r="DR32">
            <v>0</v>
          </cell>
          <cell r="DS32">
            <v>0</v>
          </cell>
          <cell r="DT32">
            <v>0</v>
          </cell>
          <cell r="DU32">
            <v>0</v>
          </cell>
          <cell r="DV32">
            <v>0</v>
          </cell>
          <cell r="DW32">
            <v>0</v>
          </cell>
          <cell r="DX32">
            <v>0</v>
          </cell>
          <cell r="DY32">
            <v>0</v>
          </cell>
          <cell r="DZ32">
            <v>0</v>
          </cell>
          <cell r="EA32">
            <v>0</v>
          </cell>
          <cell r="EB32">
            <v>0</v>
          </cell>
          <cell r="EC32">
            <v>0</v>
          </cell>
          <cell r="ED32">
            <v>0</v>
          </cell>
          <cell r="EE32">
            <v>0</v>
          </cell>
          <cell r="EF32">
            <v>0</v>
          </cell>
          <cell r="EG32">
            <v>0</v>
          </cell>
          <cell r="EH32">
            <v>0</v>
          </cell>
          <cell r="EI32">
            <v>0</v>
          </cell>
          <cell r="EJ32">
            <v>0</v>
          </cell>
          <cell r="EK32">
            <v>0</v>
          </cell>
          <cell r="EL32">
            <v>0</v>
          </cell>
          <cell r="EM32">
            <v>0</v>
          </cell>
          <cell r="EN32">
            <v>0</v>
          </cell>
          <cell r="EO32">
            <v>0</v>
          </cell>
          <cell r="EP32">
            <v>0</v>
          </cell>
          <cell r="EQ32">
            <v>0</v>
          </cell>
          <cell r="ER32">
            <v>0</v>
          </cell>
          <cell r="ES32">
            <v>0</v>
          </cell>
          <cell r="ET32">
            <v>0</v>
          </cell>
          <cell r="EU32">
            <v>0</v>
          </cell>
          <cell r="EV32">
            <v>0</v>
          </cell>
          <cell r="EW32">
            <v>0</v>
          </cell>
          <cell r="EX32">
            <v>0</v>
          </cell>
          <cell r="EY32">
            <v>0</v>
          </cell>
          <cell r="EZ32">
            <v>0</v>
          </cell>
          <cell r="FA32">
            <v>0</v>
          </cell>
          <cell r="FB32">
            <v>0</v>
          </cell>
          <cell r="FC32">
            <v>0</v>
          </cell>
          <cell r="FD32">
            <v>0</v>
          </cell>
          <cell r="FE32">
            <v>0</v>
          </cell>
          <cell r="FF32">
            <v>0</v>
          </cell>
          <cell r="FG32">
            <v>0</v>
          </cell>
          <cell r="FH32">
            <v>0</v>
          </cell>
          <cell r="FI32">
            <v>0</v>
          </cell>
          <cell r="FJ32">
            <v>0</v>
          </cell>
          <cell r="FK32">
            <v>0</v>
          </cell>
          <cell r="FL32">
            <v>0</v>
          </cell>
        </row>
        <row r="33">
          <cell r="DK33">
            <v>0</v>
          </cell>
          <cell r="DL33">
            <v>0</v>
          </cell>
          <cell r="DM33">
            <v>0</v>
          </cell>
          <cell r="DN33">
            <v>0</v>
          </cell>
          <cell r="DO33">
            <v>0</v>
          </cell>
          <cell r="DP33">
            <v>0</v>
          </cell>
          <cell r="DQ33">
            <v>0</v>
          </cell>
          <cell r="DR33">
            <v>0</v>
          </cell>
          <cell r="DS33">
            <v>0</v>
          </cell>
          <cell r="DT33">
            <v>0</v>
          </cell>
          <cell r="DU33">
            <v>0</v>
          </cell>
          <cell r="DV33">
            <v>0</v>
          </cell>
          <cell r="DW33">
            <v>0</v>
          </cell>
          <cell r="DX33">
            <v>0</v>
          </cell>
          <cell r="DY33">
            <v>0</v>
          </cell>
          <cell r="DZ33">
            <v>0</v>
          </cell>
          <cell r="EA33">
            <v>0</v>
          </cell>
          <cell r="EB33">
            <v>0</v>
          </cell>
          <cell r="EC33">
            <v>0</v>
          </cell>
          <cell r="ED33">
            <v>0</v>
          </cell>
          <cell r="EE33">
            <v>0</v>
          </cell>
          <cell r="EF33">
            <v>0</v>
          </cell>
          <cell r="EG33">
            <v>0</v>
          </cell>
          <cell r="EH33">
            <v>0</v>
          </cell>
          <cell r="EI33">
            <v>0</v>
          </cell>
          <cell r="EJ33">
            <v>0</v>
          </cell>
          <cell r="EK33">
            <v>0</v>
          </cell>
          <cell r="EL33">
            <v>0</v>
          </cell>
          <cell r="EM33">
            <v>0</v>
          </cell>
          <cell r="EN33">
            <v>0</v>
          </cell>
          <cell r="EO33">
            <v>0</v>
          </cell>
          <cell r="EP33">
            <v>0</v>
          </cell>
          <cell r="EQ33">
            <v>0</v>
          </cell>
          <cell r="ER33">
            <v>0</v>
          </cell>
          <cell r="ES33">
            <v>0</v>
          </cell>
          <cell r="ET33">
            <v>0</v>
          </cell>
          <cell r="EU33">
            <v>0</v>
          </cell>
          <cell r="EV33">
            <v>0</v>
          </cell>
          <cell r="EW33">
            <v>0</v>
          </cell>
          <cell r="EX33">
            <v>0</v>
          </cell>
          <cell r="EY33">
            <v>0</v>
          </cell>
          <cell r="EZ33">
            <v>0</v>
          </cell>
          <cell r="FA33">
            <v>0</v>
          </cell>
          <cell r="FB33">
            <v>0</v>
          </cell>
          <cell r="FC33">
            <v>0</v>
          </cell>
          <cell r="FD33">
            <v>0</v>
          </cell>
          <cell r="FE33">
            <v>0</v>
          </cell>
          <cell r="FF33">
            <v>0</v>
          </cell>
          <cell r="FG33">
            <v>0</v>
          </cell>
          <cell r="FH33">
            <v>0</v>
          </cell>
          <cell r="FI33">
            <v>0</v>
          </cell>
          <cell r="FJ33">
            <v>0</v>
          </cell>
          <cell r="FK33">
            <v>0</v>
          </cell>
          <cell r="FL33">
            <v>0</v>
          </cell>
        </row>
        <row r="34">
          <cell r="DK34">
            <v>0</v>
          </cell>
          <cell r="DL34">
            <v>0</v>
          </cell>
          <cell r="DM34">
            <v>0</v>
          </cell>
          <cell r="DN34">
            <v>0</v>
          </cell>
          <cell r="DO34">
            <v>0</v>
          </cell>
          <cell r="DP34">
            <v>0</v>
          </cell>
          <cell r="DQ34">
            <v>0</v>
          </cell>
          <cell r="DR34">
            <v>0</v>
          </cell>
          <cell r="DS34">
            <v>0</v>
          </cell>
          <cell r="DT34">
            <v>0</v>
          </cell>
          <cell r="DU34">
            <v>0</v>
          </cell>
          <cell r="DV34">
            <v>0</v>
          </cell>
          <cell r="DW34">
            <v>0</v>
          </cell>
          <cell r="DX34">
            <v>0</v>
          </cell>
          <cell r="DY34">
            <v>0</v>
          </cell>
          <cell r="DZ34">
            <v>0</v>
          </cell>
          <cell r="EA34">
            <v>0</v>
          </cell>
          <cell r="EB34">
            <v>0</v>
          </cell>
          <cell r="EC34">
            <v>0</v>
          </cell>
          <cell r="ED34">
            <v>0</v>
          </cell>
          <cell r="EE34">
            <v>0</v>
          </cell>
          <cell r="EF34">
            <v>0</v>
          </cell>
          <cell r="EG34">
            <v>0</v>
          </cell>
          <cell r="EH34">
            <v>0</v>
          </cell>
          <cell r="EI34">
            <v>0</v>
          </cell>
          <cell r="EJ34">
            <v>0</v>
          </cell>
          <cell r="EK34">
            <v>0</v>
          </cell>
          <cell r="EL34">
            <v>0</v>
          </cell>
          <cell r="EM34">
            <v>0</v>
          </cell>
          <cell r="EN34">
            <v>0</v>
          </cell>
          <cell r="EO34">
            <v>0</v>
          </cell>
          <cell r="EP34">
            <v>0</v>
          </cell>
          <cell r="EQ34">
            <v>0</v>
          </cell>
          <cell r="ER34">
            <v>0</v>
          </cell>
          <cell r="ES34">
            <v>0</v>
          </cell>
          <cell r="ET34">
            <v>0</v>
          </cell>
          <cell r="EU34">
            <v>0</v>
          </cell>
          <cell r="EV34">
            <v>0</v>
          </cell>
          <cell r="EW34">
            <v>0</v>
          </cell>
          <cell r="EX34">
            <v>0</v>
          </cell>
          <cell r="EY34">
            <v>0</v>
          </cell>
          <cell r="EZ34">
            <v>0</v>
          </cell>
          <cell r="FA34">
            <v>0</v>
          </cell>
          <cell r="FB34">
            <v>0</v>
          </cell>
          <cell r="FC34">
            <v>0</v>
          </cell>
          <cell r="FD34">
            <v>0</v>
          </cell>
          <cell r="FE34">
            <v>0</v>
          </cell>
          <cell r="FF34">
            <v>0</v>
          </cell>
          <cell r="FG34">
            <v>0</v>
          </cell>
          <cell r="FH34">
            <v>0</v>
          </cell>
          <cell r="FI34">
            <v>0</v>
          </cell>
          <cell r="FJ34">
            <v>0</v>
          </cell>
          <cell r="FK34">
            <v>0</v>
          </cell>
          <cell r="FL34">
            <v>0</v>
          </cell>
        </row>
        <row r="35">
          <cell r="DK35">
            <v>0</v>
          </cell>
          <cell r="DL35">
            <v>0</v>
          </cell>
          <cell r="DM35">
            <v>0</v>
          </cell>
          <cell r="DN35">
            <v>0</v>
          </cell>
          <cell r="DO35">
            <v>0</v>
          </cell>
          <cell r="DP35">
            <v>0</v>
          </cell>
          <cell r="DQ35">
            <v>0</v>
          </cell>
          <cell r="DR35">
            <v>0</v>
          </cell>
          <cell r="DS35">
            <v>0</v>
          </cell>
          <cell r="DT35">
            <v>0</v>
          </cell>
          <cell r="DU35">
            <v>0</v>
          </cell>
          <cell r="DV35">
            <v>0</v>
          </cell>
          <cell r="DW35">
            <v>0</v>
          </cell>
          <cell r="DX35">
            <v>0</v>
          </cell>
          <cell r="DY35">
            <v>0</v>
          </cell>
          <cell r="DZ35">
            <v>0</v>
          </cell>
          <cell r="EA35">
            <v>0</v>
          </cell>
          <cell r="EB35">
            <v>0</v>
          </cell>
          <cell r="EC35">
            <v>0</v>
          </cell>
          <cell r="ED35">
            <v>0</v>
          </cell>
          <cell r="EE35">
            <v>0</v>
          </cell>
          <cell r="EF35">
            <v>0</v>
          </cell>
          <cell r="EG35">
            <v>0</v>
          </cell>
          <cell r="EH35">
            <v>0</v>
          </cell>
          <cell r="EI35">
            <v>0</v>
          </cell>
          <cell r="EJ35">
            <v>0</v>
          </cell>
          <cell r="EK35">
            <v>0</v>
          </cell>
          <cell r="EL35">
            <v>0</v>
          </cell>
          <cell r="EM35">
            <v>0</v>
          </cell>
          <cell r="EN35">
            <v>0</v>
          </cell>
          <cell r="EO35">
            <v>0</v>
          </cell>
          <cell r="EP35">
            <v>0</v>
          </cell>
          <cell r="EQ35">
            <v>0</v>
          </cell>
          <cell r="ER35">
            <v>0</v>
          </cell>
          <cell r="ES35">
            <v>0</v>
          </cell>
          <cell r="ET35">
            <v>0</v>
          </cell>
          <cell r="EU35">
            <v>0</v>
          </cell>
          <cell r="EV35">
            <v>0</v>
          </cell>
          <cell r="EW35">
            <v>0</v>
          </cell>
          <cell r="EX35">
            <v>0</v>
          </cell>
          <cell r="EY35">
            <v>0</v>
          </cell>
          <cell r="EZ35">
            <v>0</v>
          </cell>
          <cell r="FA35">
            <v>0</v>
          </cell>
          <cell r="FB35">
            <v>0</v>
          </cell>
          <cell r="FC35">
            <v>0</v>
          </cell>
          <cell r="FD35">
            <v>0</v>
          </cell>
          <cell r="FE35">
            <v>0</v>
          </cell>
          <cell r="FF35">
            <v>0</v>
          </cell>
          <cell r="FG35">
            <v>0</v>
          </cell>
          <cell r="FH35">
            <v>0</v>
          </cell>
          <cell r="FI35">
            <v>0</v>
          </cell>
          <cell r="FJ35">
            <v>0</v>
          </cell>
          <cell r="FK35">
            <v>0</v>
          </cell>
          <cell r="FL35">
            <v>0</v>
          </cell>
        </row>
        <row r="36">
          <cell r="DK36">
            <v>0</v>
          </cell>
          <cell r="DL36">
            <v>0</v>
          </cell>
          <cell r="DM36">
            <v>0</v>
          </cell>
          <cell r="DN36">
            <v>0</v>
          </cell>
          <cell r="DO36">
            <v>0</v>
          </cell>
          <cell r="DP36">
            <v>0</v>
          </cell>
          <cell r="DQ36">
            <v>0</v>
          </cell>
          <cell r="DR36">
            <v>0</v>
          </cell>
          <cell r="DS36">
            <v>0</v>
          </cell>
          <cell r="DT36">
            <v>0</v>
          </cell>
          <cell r="DU36">
            <v>0</v>
          </cell>
          <cell r="DV36">
            <v>0</v>
          </cell>
          <cell r="DW36">
            <v>0</v>
          </cell>
          <cell r="DX36">
            <v>0</v>
          </cell>
          <cell r="DY36">
            <v>0</v>
          </cell>
          <cell r="DZ36">
            <v>0</v>
          </cell>
          <cell r="EA36">
            <v>0</v>
          </cell>
          <cell r="EB36">
            <v>0</v>
          </cell>
          <cell r="EC36">
            <v>0</v>
          </cell>
          <cell r="ED36">
            <v>0</v>
          </cell>
          <cell r="EE36">
            <v>0</v>
          </cell>
          <cell r="EF36">
            <v>0</v>
          </cell>
          <cell r="EG36">
            <v>0</v>
          </cell>
          <cell r="EH36">
            <v>0</v>
          </cell>
          <cell r="EI36">
            <v>0</v>
          </cell>
          <cell r="EJ36">
            <v>0</v>
          </cell>
          <cell r="EK36">
            <v>0</v>
          </cell>
          <cell r="EL36">
            <v>0</v>
          </cell>
          <cell r="EM36">
            <v>0</v>
          </cell>
          <cell r="EN36">
            <v>0</v>
          </cell>
          <cell r="EO36">
            <v>0</v>
          </cell>
          <cell r="EP36">
            <v>0</v>
          </cell>
          <cell r="EQ36">
            <v>0</v>
          </cell>
          <cell r="ER36">
            <v>0</v>
          </cell>
          <cell r="ES36">
            <v>0</v>
          </cell>
          <cell r="ET36">
            <v>0</v>
          </cell>
          <cell r="EU36">
            <v>0</v>
          </cell>
          <cell r="EV36">
            <v>0</v>
          </cell>
          <cell r="EW36">
            <v>0</v>
          </cell>
          <cell r="EX36">
            <v>0</v>
          </cell>
          <cell r="EY36">
            <v>0</v>
          </cell>
          <cell r="EZ36">
            <v>0</v>
          </cell>
          <cell r="FA36">
            <v>0</v>
          </cell>
          <cell r="FB36">
            <v>0</v>
          </cell>
          <cell r="FC36">
            <v>0</v>
          </cell>
          <cell r="FD36">
            <v>0</v>
          </cell>
          <cell r="FE36">
            <v>0</v>
          </cell>
          <cell r="FF36">
            <v>0</v>
          </cell>
          <cell r="FG36">
            <v>0</v>
          </cell>
          <cell r="FH36">
            <v>0</v>
          </cell>
          <cell r="FI36">
            <v>0</v>
          </cell>
          <cell r="FJ36">
            <v>0</v>
          </cell>
          <cell r="FK36">
            <v>0</v>
          </cell>
          <cell r="FL36">
            <v>0</v>
          </cell>
        </row>
        <row r="37">
          <cell r="DK37">
            <v>0</v>
          </cell>
          <cell r="DL37">
            <v>0</v>
          </cell>
          <cell r="DM37">
            <v>0</v>
          </cell>
          <cell r="DN37">
            <v>0</v>
          </cell>
          <cell r="DO37">
            <v>0</v>
          </cell>
          <cell r="DP37">
            <v>0</v>
          </cell>
          <cell r="DQ37">
            <v>0</v>
          </cell>
          <cell r="DR37">
            <v>0</v>
          </cell>
          <cell r="DS37">
            <v>0</v>
          </cell>
          <cell r="DT37">
            <v>0</v>
          </cell>
          <cell r="DU37">
            <v>0</v>
          </cell>
          <cell r="DV37">
            <v>0</v>
          </cell>
          <cell r="DW37">
            <v>0</v>
          </cell>
          <cell r="DX37">
            <v>0</v>
          </cell>
          <cell r="DY37">
            <v>0</v>
          </cell>
          <cell r="DZ37">
            <v>0</v>
          </cell>
          <cell r="EA37">
            <v>0</v>
          </cell>
          <cell r="EB37">
            <v>0</v>
          </cell>
          <cell r="EC37">
            <v>0</v>
          </cell>
          <cell r="ED37">
            <v>0</v>
          </cell>
          <cell r="EE37">
            <v>0</v>
          </cell>
          <cell r="EF37">
            <v>0</v>
          </cell>
          <cell r="EG37">
            <v>0</v>
          </cell>
          <cell r="EH37">
            <v>0</v>
          </cell>
          <cell r="EI37">
            <v>0</v>
          </cell>
          <cell r="EJ37">
            <v>0</v>
          </cell>
          <cell r="EK37">
            <v>0</v>
          </cell>
          <cell r="EL37">
            <v>0</v>
          </cell>
          <cell r="EM37">
            <v>0</v>
          </cell>
          <cell r="EN37">
            <v>0</v>
          </cell>
          <cell r="EO37">
            <v>0</v>
          </cell>
          <cell r="EP37">
            <v>0</v>
          </cell>
          <cell r="EQ37">
            <v>0</v>
          </cell>
          <cell r="ER37">
            <v>0</v>
          </cell>
          <cell r="ES37">
            <v>0</v>
          </cell>
          <cell r="ET37">
            <v>0</v>
          </cell>
          <cell r="EU37">
            <v>0</v>
          </cell>
          <cell r="EV37">
            <v>0</v>
          </cell>
          <cell r="EW37">
            <v>0</v>
          </cell>
          <cell r="EX37">
            <v>0</v>
          </cell>
          <cell r="EY37">
            <v>0</v>
          </cell>
          <cell r="EZ37">
            <v>0</v>
          </cell>
          <cell r="FA37">
            <v>0</v>
          </cell>
          <cell r="FB37">
            <v>0</v>
          </cell>
          <cell r="FC37">
            <v>0</v>
          </cell>
          <cell r="FD37">
            <v>0</v>
          </cell>
          <cell r="FE37">
            <v>0</v>
          </cell>
          <cell r="FF37">
            <v>0</v>
          </cell>
          <cell r="FG37">
            <v>0</v>
          </cell>
          <cell r="FH37">
            <v>0</v>
          </cell>
          <cell r="FI37">
            <v>0</v>
          </cell>
          <cell r="FJ37">
            <v>0</v>
          </cell>
          <cell r="FK37">
            <v>0</v>
          </cell>
          <cell r="FL37">
            <v>0</v>
          </cell>
        </row>
        <row r="38">
          <cell r="DK38">
            <v>0</v>
          </cell>
          <cell r="DL38">
            <v>0</v>
          </cell>
          <cell r="DM38">
            <v>0</v>
          </cell>
          <cell r="DN38">
            <v>0</v>
          </cell>
          <cell r="DO38">
            <v>0</v>
          </cell>
          <cell r="DP38">
            <v>0</v>
          </cell>
          <cell r="DQ38">
            <v>0</v>
          </cell>
          <cell r="DR38">
            <v>0</v>
          </cell>
          <cell r="DS38">
            <v>0</v>
          </cell>
          <cell r="DT38">
            <v>0</v>
          </cell>
          <cell r="DU38">
            <v>0</v>
          </cell>
          <cell r="DV38">
            <v>0</v>
          </cell>
          <cell r="DW38">
            <v>0</v>
          </cell>
          <cell r="DX38">
            <v>0</v>
          </cell>
          <cell r="DY38">
            <v>0</v>
          </cell>
          <cell r="DZ38">
            <v>0</v>
          </cell>
          <cell r="EA38">
            <v>0</v>
          </cell>
          <cell r="EB38">
            <v>0</v>
          </cell>
          <cell r="EC38">
            <v>0</v>
          </cell>
          <cell r="ED38">
            <v>0</v>
          </cell>
          <cell r="EE38">
            <v>0</v>
          </cell>
          <cell r="EF38">
            <v>0</v>
          </cell>
          <cell r="EG38">
            <v>0</v>
          </cell>
          <cell r="EH38">
            <v>0</v>
          </cell>
          <cell r="EI38">
            <v>0</v>
          </cell>
          <cell r="EJ38">
            <v>0</v>
          </cell>
          <cell r="EK38">
            <v>0</v>
          </cell>
          <cell r="EL38">
            <v>0</v>
          </cell>
          <cell r="EM38">
            <v>0</v>
          </cell>
          <cell r="EN38">
            <v>0</v>
          </cell>
          <cell r="EO38">
            <v>0</v>
          </cell>
          <cell r="EP38">
            <v>0</v>
          </cell>
          <cell r="EQ38">
            <v>0</v>
          </cell>
          <cell r="ER38">
            <v>0</v>
          </cell>
          <cell r="ES38">
            <v>0</v>
          </cell>
          <cell r="ET38">
            <v>0</v>
          </cell>
          <cell r="EU38">
            <v>0</v>
          </cell>
          <cell r="EV38">
            <v>0</v>
          </cell>
          <cell r="EW38">
            <v>0</v>
          </cell>
          <cell r="EX38">
            <v>0</v>
          </cell>
          <cell r="EY38">
            <v>0</v>
          </cell>
          <cell r="EZ38">
            <v>0</v>
          </cell>
          <cell r="FA38">
            <v>0</v>
          </cell>
          <cell r="FB38">
            <v>0</v>
          </cell>
          <cell r="FC38">
            <v>0</v>
          </cell>
          <cell r="FD38">
            <v>0</v>
          </cell>
          <cell r="FE38">
            <v>0</v>
          </cell>
          <cell r="FF38">
            <v>0</v>
          </cell>
          <cell r="FG38">
            <v>0</v>
          </cell>
          <cell r="FH38">
            <v>0</v>
          </cell>
          <cell r="FI38">
            <v>0</v>
          </cell>
          <cell r="FJ38">
            <v>0</v>
          </cell>
          <cell r="FK38">
            <v>0</v>
          </cell>
          <cell r="FL38">
            <v>0</v>
          </cell>
        </row>
        <row r="39">
          <cell r="DK39">
            <v>0</v>
          </cell>
          <cell r="DL39">
            <v>0</v>
          </cell>
          <cell r="DM39">
            <v>0</v>
          </cell>
          <cell r="DN39">
            <v>0</v>
          </cell>
          <cell r="DO39">
            <v>0</v>
          </cell>
          <cell r="DP39">
            <v>0</v>
          </cell>
          <cell r="DQ39">
            <v>0</v>
          </cell>
          <cell r="DR39">
            <v>0</v>
          </cell>
          <cell r="DS39">
            <v>0</v>
          </cell>
          <cell r="DT39">
            <v>0</v>
          </cell>
          <cell r="DU39">
            <v>0</v>
          </cell>
          <cell r="DV39">
            <v>0</v>
          </cell>
          <cell r="DW39">
            <v>0</v>
          </cell>
          <cell r="DX39">
            <v>0</v>
          </cell>
          <cell r="DY39">
            <v>0</v>
          </cell>
          <cell r="DZ39">
            <v>0</v>
          </cell>
          <cell r="EA39">
            <v>0</v>
          </cell>
          <cell r="EB39">
            <v>0</v>
          </cell>
          <cell r="EC39">
            <v>0</v>
          </cell>
          <cell r="ED39">
            <v>0</v>
          </cell>
          <cell r="EE39">
            <v>0</v>
          </cell>
          <cell r="EF39">
            <v>0</v>
          </cell>
          <cell r="EG39">
            <v>0</v>
          </cell>
          <cell r="EH39">
            <v>0</v>
          </cell>
          <cell r="EI39">
            <v>0</v>
          </cell>
          <cell r="EJ39">
            <v>0</v>
          </cell>
          <cell r="EK39">
            <v>0</v>
          </cell>
          <cell r="EL39">
            <v>0</v>
          </cell>
          <cell r="EM39">
            <v>0</v>
          </cell>
          <cell r="EN39">
            <v>0</v>
          </cell>
          <cell r="EO39">
            <v>0</v>
          </cell>
          <cell r="EP39">
            <v>0</v>
          </cell>
          <cell r="EQ39">
            <v>0</v>
          </cell>
          <cell r="ER39">
            <v>0</v>
          </cell>
          <cell r="ES39">
            <v>0</v>
          </cell>
          <cell r="ET39">
            <v>0</v>
          </cell>
          <cell r="EU39">
            <v>0</v>
          </cell>
          <cell r="EV39">
            <v>0</v>
          </cell>
          <cell r="EW39">
            <v>0</v>
          </cell>
          <cell r="EX39">
            <v>0</v>
          </cell>
          <cell r="EY39">
            <v>0</v>
          </cell>
          <cell r="EZ39">
            <v>0</v>
          </cell>
          <cell r="FA39">
            <v>0</v>
          </cell>
          <cell r="FB39">
            <v>0</v>
          </cell>
          <cell r="FC39">
            <v>0</v>
          </cell>
          <cell r="FD39">
            <v>0</v>
          </cell>
          <cell r="FE39">
            <v>0</v>
          </cell>
          <cell r="FF39">
            <v>0</v>
          </cell>
          <cell r="FG39">
            <v>0</v>
          </cell>
          <cell r="FH39">
            <v>0</v>
          </cell>
          <cell r="FI39">
            <v>0</v>
          </cell>
          <cell r="FJ39">
            <v>0</v>
          </cell>
          <cell r="FK39">
            <v>0</v>
          </cell>
          <cell r="FL39">
            <v>0</v>
          </cell>
        </row>
        <row r="40">
          <cell r="DK40">
            <v>0</v>
          </cell>
          <cell r="DL40">
            <v>0</v>
          </cell>
          <cell r="DM40">
            <v>0</v>
          </cell>
          <cell r="DN40">
            <v>0</v>
          </cell>
          <cell r="DO40">
            <v>0</v>
          </cell>
          <cell r="DP40">
            <v>0</v>
          </cell>
          <cell r="DQ40">
            <v>0</v>
          </cell>
          <cell r="DR40">
            <v>0</v>
          </cell>
          <cell r="DS40">
            <v>0</v>
          </cell>
          <cell r="DT40">
            <v>0</v>
          </cell>
          <cell r="DU40">
            <v>0</v>
          </cell>
          <cell r="DV40">
            <v>0</v>
          </cell>
          <cell r="DW40">
            <v>0</v>
          </cell>
          <cell r="DX40">
            <v>0</v>
          </cell>
          <cell r="DY40">
            <v>0</v>
          </cell>
          <cell r="DZ40">
            <v>0</v>
          </cell>
          <cell r="EA40">
            <v>0</v>
          </cell>
          <cell r="EB40">
            <v>0</v>
          </cell>
          <cell r="EC40">
            <v>0</v>
          </cell>
          <cell r="ED40">
            <v>0</v>
          </cell>
          <cell r="EE40">
            <v>0</v>
          </cell>
          <cell r="EF40">
            <v>0</v>
          </cell>
          <cell r="EG40">
            <v>0</v>
          </cell>
          <cell r="EH40">
            <v>0</v>
          </cell>
          <cell r="EI40">
            <v>0</v>
          </cell>
          <cell r="EJ40">
            <v>0</v>
          </cell>
          <cell r="EK40">
            <v>0</v>
          </cell>
          <cell r="EL40">
            <v>0</v>
          </cell>
          <cell r="EM40">
            <v>0</v>
          </cell>
          <cell r="EN40">
            <v>0</v>
          </cell>
          <cell r="EO40">
            <v>0</v>
          </cell>
          <cell r="EP40">
            <v>0</v>
          </cell>
          <cell r="EQ40">
            <v>0</v>
          </cell>
          <cell r="ER40">
            <v>0</v>
          </cell>
          <cell r="ES40">
            <v>0</v>
          </cell>
          <cell r="ET40">
            <v>0</v>
          </cell>
          <cell r="EU40">
            <v>0</v>
          </cell>
          <cell r="EV40">
            <v>0</v>
          </cell>
          <cell r="EW40">
            <v>0</v>
          </cell>
          <cell r="EX40">
            <v>0</v>
          </cell>
          <cell r="EY40">
            <v>0</v>
          </cell>
          <cell r="EZ40">
            <v>0</v>
          </cell>
          <cell r="FA40">
            <v>0</v>
          </cell>
          <cell r="FB40">
            <v>0</v>
          </cell>
          <cell r="FC40">
            <v>0</v>
          </cell>
          <cell r="FD40">
            <v>0</v>
          </cell>
          <cell r="FE40">
            <v>0</v>
          </cell>
          <cell r="FF40">
            <v>0</v>
          </cell>
          <cell r="FG40">
            <v>0</v>
          </cell>
          <cell r="FH40">
            <v>0</v>
          </cell>
          <cell r="FI40">
            <v>0</v>
          </cell>
          <cell r="FJ40">
            <v>0</v>
          </cell>
          <cell r="FK40">
            <v>0</v>
          </cell>
          <cell r="FL40">
            <v>0</v>
          </cell>
        </row>
        <row r="41">
          <cell r="DK41">
            <v>0</v>
          </cell>
          <cell r="DL41">
            <v>0</v>
          </cell>
          <cell r="DM41">
            <v>0</v>
          </cell>
          <cell r="DN41">
            <v>0</v>
          </cell>
          <cell r="DO41">
            <v>0</v>
          </cell>
          <cell r="DP41">
            <v>0</v>
          </cell>
          <cell r="DQ41">
            <v>0</v>
          </cell>
          <cell r="DR41">
            <v>0</v>
          </cell>
          <cell r="DS41">
            <v>0</v>
          </cell>
          <cell r="DT41">
            <v>0</v>
          </cell>
          <cell r="DU41">
            <v>0</v>
          </cell>
          <cell r="DV41">
            <v>0</v>
          </cell>
          <cell r="DW41">
            <v>0</v>
          </cell>
          <cell r="DX41">
            <v>0</v>
          </cell>
          <cell r="DY41">
            <v>0</v>
          </cell>
          <cell r="DZ41">
            <v>0</v>
          </cell>
          <cell r="EA41">
            <v>0</v>
          </cell>
          <cell r="EB41">
            <v>0</v>
          </cell>
          <cell r="EC41">
            <v>0</v>
          </cell>
          <cell r="ED41">
            <v>0</v>
          </cell>
          <cell r="EE41">
            <v>0</v>
          </cell>
          <cell r="EF41">
            <v>0</v>
          </cell>
          <cell r="EG41">
            <v>0</v>
          </cell>
          <cell r="EH41">
            <v>0</v>
          </cell>
          <cell r="EI41">
            <v>0</v>
          </cell>
          <cell r="EJ41">
            <v>0</v>
          </cell>
          <cell r="EK41">
            <v>0</v>
          </cell>
          <cell r="EL41">
            <v>0</v>
          </cell>
          <cell r="EM41">
            <v>0</v>
          </cell>
          <cell r="EN41">
            <v>0</v>
          </cell>
          <cell r="EO41">
            <v>0</v>
          </cell>
          <cell r="EP41">
            <v>0</v>
          </cell>
          <cell r="EQ41">
            <v>0</v>
          </cell>
          <cell r="ER41">
            <v>0</v>
          </cell>
          <cell r="ES41">
            <v>0</v>
          </cell>
          <cell r="ET41">
            <v>0</v>
          </cell>
          <cell r="EU41">
            <v>0</v>
          </cell>
          <cell r="EV41">
            <v>0</v>
          </cell>
          <cell r="EW41">
            <v>0</v>
          </cell>
          <cell r="EX41">
            <v>0</v>
          </cell>
          <cell r="EY41">
            <v>0</v>
          </cell>
          <cell r="EZ41">
            <v>0</v>
          </cell>
          <cell r="FA41">
            <v>0</v>
          </cell>
          <cell r="FB41">
            <v>0</v>
          </cell>
          <cell r="FC41">
            <v>0</v>
          </cell>
          <cell r="FD41">
            <v>0</v>
          </cell>
          <cell r="FE41">
            <v>0</v>
          </cell>
          <cell r="FF41">
            <v>0</v>
          </cell>
          <cell r="FG41">
            <v>0</v>
          </cell>
          <cell r="FH41">
            <v>0</v>
          </cell>
          <cell r="FI41">
            <v>0</v>
          </cell>
          <cell r="FJ41">
            <v>0</v>
          </cell>
          <cell r="FK41">
            <v>0</v>
          </cell>
          <cell r="FL41">
            <v>0</v>
          </cell>
        </row>
        <row r="42">
          <cell r="DK42">
            <v>0</v>
          </cell>
          <cell r="DL42">
            <v>0</v>
          </cell>
          <cell r="DM42">
            <v>0</v>
          </cell>
          <cell r="DN42">
            <v>0</v>
          </cell>
          <cell r="DO42">
            <v>0</v>
          </cell>
          <cell r="DP42">
            <v>0</v>
          </cell>
          <cell r="DQ42">
            <v>0</v>
          </cell>
          <cell r="DR42">
            <v>0</v>
          </cell>
          <cell r="DS42">
            <v>0</v>
          </cell>
          <cell r="DT42">
            <v>0</v>
          </cell>
          <cell r="DU42">
            <v>0</v>
          </cell>
          <cell r="DV42">
            <v>0</v>
          </cell>
          <cell r="DW42">
            <v>0</v>
          </cell>
          <cell r="DX42">
            <v>0</v>
          </cell>
          <cell r="DY42">
            <v>0</v>
          </cell>
          <cell r="DZ42">
            <v>0</v>
          </cell>
          <cell r="EA42">
            <v>0</v>
          </cell>
          <cell r="EB42">
            <v>0</v>
          </cell>
          <cell r="EC42">
            <v>0</v>
          </cell>
          <cell r="ED42">
            <v>0</v>
          </cell>
          <cell r="EE42">
            <v>0</v>
          </cell>
          <cell r="EF42">
            <v>0</v>
          </cell>
          <cell r="EG42">
            <v>0</v>
          </cell>
          <cell r="EH42">
            <v>0</v>
          </cell>
          <cell r="EI42">
            <v>0</v>
          </cell>
          <cell r="EJ42">
            <v>0</v>
          </cell>
          <cell r="EK42">
            <v>0</v>
          </cell>
          <cell r="EL42">
            <v>0</v>
          </cell>
          <cell r="EM42">
            <v>0</v>
          </cell>
          <cell r="EN42">
            <v>0</v>
          </cell>
          <cell r="EO42">
            <v>0</v>
          </cell>
          <cell r="EP42">
            <v>0</v>
          </cell>
          <cell r="EQ42">
            <v>0</v>
          </cell>
          <cell r="ER42">
            <v>0</v>
          </cell>
          <cell r="ES42">
            <v>0</v>
          </cell>
          <cell r="ET42">
            <v>0</v>
          </cell>
          <cell r="EU42">
            <v>0</v>
          </cell>
          <cell r="EV42">
            <v>0</v>
          </cell>
          <cell r="EW42">
            <v>0</v>
          </cell>
          <cell r="EX42">
            <v>0</v>
          </cell>
          <cell r="EY42">
            <v>0</v>
          </cell>
          <cell r="EZ42">
            <v>0</v>
          </cell>
          <cell r="FA42">
            <v>0</v>
          </cell>
          <cell r="FB42">
            <v>0</v>
          </cell>
          <cell r="FC42">
            <v>0</v>
          </cell>
          <cell r="FD42">
            <v>0</v>
          </cell>
          <cell r="FE42">
            <v>0</v>
          </cell>
          <cell r="FF42">
            <v>0</v>
          </cell>
          <cell r="FG42">
            <v>0</v>
          </cell>
          <cell r="FH42">
            <v>0</v>
          </cell>
          <cell r="FI42">
            <v>0</v>
          </cell>
          <cell r="FJ42">
            <v>0</v>
          </cell>
          <cell r="FK42">
            <v>0</v>
          </cell>
          <cell r="FL42">
            <v>0</v>
          </cell>
        </row>
        <row r="43">
          <cell r="DK43">
            <v>0</v>
          </cell>
          <cell r="DL43">
            <v>0</v>
          </cell>
          <cell r="DM43">
            <v>0</v>
          </cell>
          <cell r="DN43">
            <v>0</v>
          </cell>
          <cell r="DO43">
            <v>0</v>
          </cell>
          <cell r="DP43">
            <v>0</v>
          </cell>
          <cell r="DQ43">
            <v>0</v>
          </cell>
          <cell r="DR43">
            <v>8.9041368846797073E-4</v>
          </cell>
          <cell r="DS43">
            <v>8.9041368846797073E-4</v>
          </cell>
          <cell r="DT43">
            <v>8.9041368846797073E-4</v>
          </cell>
          <cell r="DU43">
            <v>8.9041368846797073E-4</v>
          </cell>
          <cell r="DV43">
            <v>1.7808273769359415E-3</v>
          </cell>
          <cell r="DW43">
            <v>1.7808273769359415E-3</v>
          </cell>
          <cell r="DX43">
            <v>1.7808273769359415E-3</v>
          </cell>
          <cell r="DY43">
            <v>1.7808273769359415E-3</v>
          </cell>
          <cell r="DZ43">
            <v>1.7808273769359415E-3</v>
          </cell>
          <cell r="EA43">
            <v>1.7808273769359415E-3</v>
          </cell>
          <cell r="EB43">
            <v>1.7808273769359415E-3</v>
          </cell>
          <cell r="EC43">
            <v>1.7808273769359415E-3</v>
          </cell>
          <cell r="ED43">
            <v>1.7808273769359415E-3</v>
          </cell>
          <cell r="EE43">
            <v>1.7808273769359415E-3</v>
          </cell>
          <cell r="EF43">
            <v>1.7808273769359415E-3</v>
          </cell>
          <cell r="EG43">
            <v>1.7808273769359415E-3</v>
          </cell>
          <cell r="EH43">
            <v>1.7808273769359415E-3</v>
          </cell>
          <cell r="EI43">
            <v>1.7808273769359415E-3</v>
          </cell>
          <cell r="EJ43">
            <v>1.7808273769359415E-3</v>
          </cell>
          <cell r="EK43">
            <v>1.7808273769359415E-3</v>
          </cell>
          <cell r="EL43">
            <v>1.7808273769359415E-3</v>
          </cell>
          <cell r="EM43">
            <v>1.7808273769359415E-3</v>
          </cell>
          <cell r="EN43">
            <v>1.7808273769359415E-3</v>
          </cell>
          <cell r="EO43">
            <v>1.7808273769359415E-3</v>
          </cell>
          <cell r="EP43">
            <v>1.7808273769359415E-3</v>
          </cell>
          <cell r="EQ43">
            <v>1.7808273769359415E-3</v>
          </cell>
          <cell r="ER43">
            <v>1.7808273769359415E-3</v>
          </cell>
          <cell r="ES43">
            <v>1.7808273769359415E-3</v>
          </cell>
          <cell r="ET43">
            <v>1.7808273769359415E-3</v>
          </cell>
          <cell r="EU43">
            <v>1.7808273769359415E-3</v>
          </cell>
          <cell r="EV43">
            <v>1.7808273769359415E-3</v>
          </cell>
          <cell r="EW43">
            <v>1.7808273769359415E-3</v>
          </cell>
          <cell r="EX43">
            <v>1.7808273769359415E-3</v>
          </cell>
          <cell r="EY43">
            <v>1.7808273769359415E-3</v>
          </cell>
          <cell r="EZ43">
            <v>1.7808273769359415E-3</v>
          </cell>
          <cell r="FA43">
            <v>1.7808273769359415E-3</v>
          </cell>
          <cell r="FB43">
            <v>1.7808273769359415E-3</v>
          </cell>
          <cell r="FC43">
            <v>1.7808273769359415E-3</v>
          </cell>
          <cell r="FD43">
            <v>1.7808273769359415E-3</v>
          </cell>
          <cell r="FE43">
            <v>1.7808273769359415E-3</v>
          </cell>
          <cell r="FF43">
            <v>1.7808273769359415E-3</v>
          </cell>
          <cell r="FG43">
            <v>1.7808273769359415E-3</v>
          </cell>
          <cell r="FH43">
            <v>1.7808273769359415E-3</v>
          </cell>
          <cell r="FI43">
            <v>1.7808273769359415E-3</v>
          </cell>
          <cell r="FJ43">
            <v>1.7808273769359415E-3</v>
          </cell>
          <cell r="FK43">
            <v>1.7808273769359415E-3</v>
          </cell>
          <cell r="FL43">
            <v>1.7808273769359415E-3</v>
          </cell>
        </row>
      </sheetData>
      <sheetData sheetId="10"/>
      <sheetData sheetId="11"/>
      <sheetData sheetId="12"/>
      <sheetData sheetId="13"/>
      <sheetData sheetId="14"/>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BaseDatos"/>
      <sheetName val="Cotización"/>
      <sheetName val="CUMPLIMIENTO"/>
      <sheetName val="5.2"/>
      <sheetName val="RECURSOS"/>
      <sheetName val="BD100-45-P1"/>
      <sheetName val="BASE DATOS"/>
      <sheetName val="MATERIALES"/>
      <sheetName val="PROPUESTA PRESENTADA"/>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s>
    <sheetDataSet>
      <sheetData sheetId="0">
        <row r="2">
          <cell r="A2" t="str">
            <v>REGIONAL CUNDINAMARCA</v>
          </cell>
        </row>
      </sheetData>
      <sheetData sheetId="1">
        <row r="2">
          <cell r="A2" t="str">
            <v>REGIONAL CUNDINAMARCA</v>
          </cell>
        </row>
      </sheetData>
      <sheetData sheetId="2">
        <row r="8">
          <cell r="E8" t="str">
            <v>BIMESTRE: JULIO - AGOSTO DE 2001</v>
          </cell>
        </row>
      </sheetData>
      <sheetData sheetId="3">
        <row r="2">
          <cell r="A2" t="str">
            <v>REGIONAL CUNDINAMARCA</v>
          </cell>
        </row>
        <row r="9">
          <cell r="E9" t="str">
            <v>EDGAR EDUARDO HERNANDEZ Q.</v>
          </cell>
        </row>
      </sheetData>
      <sheetData sheetId="4">
        <row r="8">
          <cell r="E8" t="str">
            <v>BIMESTRE: JULIO - AGOSTO DE 2001</v>
          </cell>
        </row>
      </sheetData>
      <sheetData sheetId="5">
        <row r="8">
          <cell r="E8" t="str">
            <v>BIMESTRE: JULIO - AGOSTO DE 2001</v>
          </cell>
        </row>
      </sheetData>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ow r="9">
          <cell r="E9" t="str">
            <v>EDGAR EDUARDO HERNANDEZ Q.</v>
          </cell>
        </row>
      </sheetData>
      <sheetData sheetId="59"/>
      <sheetData sheetId="60"/>
      <sheetData sheetId="61">
        <row r="8">
          <cell r="E8" t="str">
            <v>BIMESTRE: JULIO - AGOSTO DE 2001</v>
          </cell>
        </row>
      </sheetData>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DATA"/>
      <sheetName val="ITEMS"/>
      <sheetName val="APU"/>
      <sheetName val="AIU"/>
      <sheetName val="DATOS"/>
      <sheetName val="COL 21169"/>
      <sheetName val="9.625 CSG LN-5"/>
      <sheetName val="Drill Sheet"/>
      <sheetName val="LN5-CHC.4-7-SS7"/>
      <sheetName val="STRSUMM0"/>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Base_P10"/>
      <sheetName val="Base_P50"/>
      <sheetName val="Base_P90"/>
      <sheetName val="Prod_Inv_P10"/>
      <sheetName val="Prod_Inv_P50"/>
      <sheetName val="Prod_Inv_P90"/>
      <sheetName val="Todos"/>
      <sheetName val="Hoja 1 "/>
      <sheetName val="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sheetData sheetId="160" refreshError="1"/>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refreshError="1"/>
      <sheetData sheetId="180"/>
      <sheetData sheetId="181" refreshError="1"/>
      <sheetData sheetId="182" refreshError="1"/>
      <sheetData sheetId="183"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S"/>
      <sheetName val="PROPONENTES"/>
      <sheetName val="INTEGRANTES"/>
      <sheetName val="EXP. ESP."/>
      <sheetName val="SUSPENSIONES"/>
      <sheetName val="HAB.EXP.ESP."/>
      <sheetName val="PON.EXP.ESP."/>
      <sheetName val="APOYO A IND. NAL."/>
      <sheetName val="SMMLV"/>
      <sheetName val="DEPENDENCIAS"/>
      <sheetName val="HAB.GEN."/>
      <sheetName val="RESUMENGEN"/>
      <sheetName val="ELEGIBILIDAD"/>
      <sheetName val="VERIFICACIÓN"/>
      <sheetName val="PON.EXP.ESP. (2)"/>
      <sheetName val="RESUMEN"/>
      <sheetName val="RESUMEN (2)"/>
      <sheetName val="LISTAS"/>
    </sheetNames>
    <sheetDataSet>
      <sheetData sheetId="0"/>
      <sheetData sheetId="1"/>
      <sheetData sheetId="2"/>
      <sheetData sheetId="3"/>
      <sheetData sheetId="4"/>
      <sheetData sheetId="5"/>
      <sheetData sheetId="6"/>
      <sheetData sheetId="7"/>
      <sheetData sheetId="8">
        <row r="35">
          <cell r="D35">
            <v>589500</v>
          </cell>
        </row>
      </sheetData>
      <sheetData sheetId="9"/>
      <sheetData sheetId="10"/>
      <sheetData sheetId="11"/>
      <sheetData sheetId="12"/>
      <sheetData sheetId="13"/>
      <sheetData sheetId="14"/>
      <sheetData sheetId="15"/>
      <sheetData sheetId="16"/>
      <sheetData sheetId="17"/>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TRANSPORTE"/>
      <sheetName val="Excavación Mat. Común Estacione"/>
      <sheetName val="Demolición Pavimento"/>
      <sheetName val="SUB APU"/>
      <sheetName val="Insum"/>
      <sheetName val="PUNITARIOS%20PARA%20241201%202S"/>
      <sheetName val="RELACION MES"/>
      <sheetName val="Equipo"/>
      <sheetName val="Lista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062"/>
      <sheetName val="Listado"/>
      <sheetName val="GCB2000"/>
      <sheetName val="A. P. U."/>
      <sheetName val=" Liquidacion de Obra por Tramos"/>
      <sheetName val="A.P.U"/>
      <sheetName val="FORMULA"/>
      <sheetName val="CLASIFICACION"/>
      <sheetName val="Presup_Cancha"/>
      <sheetName val="CRA.MODI"/>
      <sheetName val="K16+000 AL K18+500"/>
      <sheetName val="K23+200 AL K24+700"/>
      <sheetName val="k18+500 AL K23+050"/>
      <sheetName val="Presupuesto PUENTE"/>
      <sheetName val="VOLUMENES (4)"/>
      <sheetName val="VOLUMENES (4SA)"/>
      <sheetName val="c2.5y2.6"/>
      <sheetName val="OCTUBRE"/>
      <sheetName val="CODCONST"/>
      <sheetName val="PREACTA Y CONTRATISTAS"/>
      <sheetName val="5. ELECTRICO"/>
      <sheetName val="PUNITARIOS PARA 241201 2S.xls"/>
      <sheetName val="PERSONAL"/>
      <sheetName val="Tarifa MT"/>
      <sheetName val="Bajadas"/>
      <sheetName val="OBRAS SES"/>
      <sheetName val="PLAN DE INVERSION ANTICIPO"/>
      <sheetName val="inv mensual"/>
      <sheetName val="borrador flujo inv"/>
      <sheetName val="social-ambiental"/>
      <sheetName val="AU"/>
      <sheetName val="NARIÑO"/>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kj452"/>
      <sheetName val="ita878"/>
      <sheetName val="aea-944"/>
      <sheetName val="dub-823"/>
      <sheetName val="gpi 526"/>
      <sheetName val="xxj617"/>
      <sheetName val="sng_855"/>
      <sheetName val="vea 374"/>
      <sheetName val="hfb024"/>
      <sheetName val="paj825"/>
      <sheetName val="Summary"/>
      <sheetName val="UNITARIOS"/>
      <sheetName val="THE"/>
      <sheetName val="ATHE"/>
      <sheetName val="Hoja2"/>
      <sheetName val="Cuadr."/>
      <sheetName val="PREACTA_6"/>
      <sheetName val="TABLA_2008"/>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1"/>
      <sheetName val="A_P_U1"/>
      <sheetName val="A_P_U"/>
      <sheetName val="2,2,6,1 Pilotes 0,30"/>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refreshError="1"/>
      <sheetData sheetId="115" refreshError="1"/>
      <sheetData sheetId="116" refreshError="1"/>
      <sheetData sheetId="117"/>
      <sheetData sheetId="118"/>
      <sheetData sheetId="119"/>
      <sheetData sheetId="120"/>
      <sheetData sheetId="121"/>
      <sheetData sheetId="122" refreshError="1"/>
      <sheetData sheetId="123"/>
      <sheetData sheetId="124"/>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prg_ejec_flujo final"/>
      <sheetName val="resumen ejecución final"/>
      <sheetName val="comparaciones"/>
      <sheetName val="ppto_ejecutado final"/>
      <sheetName val="detalles pendientes"/>
      <sheetName val="obra faltante"/>
      <sheetName val="corte_ObraNegra"/>
      <sheetName val="Liq_ObraNegra"/>
      <sheetName val="corte_instalaciones"/>
      <sheetName val="corte_Hidrosanit"/>
      <sheetName val="Liq_Hidrosanit"/>
      <sheetName val="corte_Electric"/>
      <sheetName val="Liq_Electric"/>
      <sheetName val="1° ventanería"/>
      <sheetName val="1° carpintería"/>
      <sheetName val="1° resumen_ejecutivo"/>
      <sheetName val="1° ppto presentado"/>
      <sheetName val="1° ppto_oficial"/>
      <sheetName val="1° eval_ppto"/>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Gerencias"/>
      <sheetName val="P"/>
      <sheetName val="P S"/>
      <sheetName val="C.C."/>
      <sheetName val="Fuentes"/>
      <sheetName val="Programas"/>
      <sheetName val="BVTL"/>
      <sheetName val="PBQ"/>
      <sheetName val="Rub Inv"/>
      <sheetName val="3"/>
      <sheetName val="Proy Emp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8E7683-053D-4561-9B92-6C4D9D99CDE7}">
  <dimension ref="B2:M31"/>
  <sheetViews>
    <sheetView workbookViewId="0">
      <selection activeCell="D37" sqref="D37"/>
    </sheetView>
  </sheetViews>
  <sheetFormatPr baseColWidth="10" defaultRowHeight="12.75" x14ac:dyDescent="0.2"/>
  <cols>
    <col min="2" max="2" width="80.140625" customWidth="1"/>
    <col min="3" max="4" width="11.42578125" style="42"/>
    <col min="5" max="5" width="13.85546875" style="155" bestFit="1" customWidth="1"/>
    <col min="6" max="6" width="14.85546875" style="155" bestFit="1" customWidth="1"/>
    <col min="13" max="13" width="14.85546875" style="155" bestFit="1" customWidth="1"/>
  </cols>
  <sheetData>
    <row r="2" spans="2:13" x14ac:dyDescent="0.2">
      <c r="B2" s="447" t="s">
        <v>44</v>
      </c>
      <c r="C2" s="42" t="s">
        <v>31</v>
      </c>
      <c r="D2" s="42">
        <v>3</v>
      </c>
      <c r="E2" s="155">
        <v>15063</v>
      </c>
      <c r="F2" s="155">
        <v>45189</v>
      </c>
      <c r="G2">
        <v>-3</v>
      </c>
      <c r="H2">
        <v>-45189</v>
      </c>
      <c r="J2">
        <v>0</v>
      </c>
      <c r="K2">
        <v>0</v>
      </c>
      <c r="L2">
        <v>0</v>
      </c>
      <c r="M2" s="155">
        <v>45189</v>
      </c>
    </row>
    <row r="3" spans="2:13" x14ac:dyDescent="0.2">
      <c r="B3" s="447" t="s">
        <v>56</v>
      </c>
      <c r="C3" s="42" t="s">
        <v>57</v>
      </c>
      <c r="D3" s="42">
        <v>20</v>
      </c>
      <c r="E3" s="155">
        <v>12979</v>
      </c>
      <c r="F3" s="155">
        <v>259580</v>
      </c>
      <c r="G3">
        <v>-20</v>
      </c>
      <c r="H3">
        <v>-259580</v>
      </c>
      <c r="J3">
        <v>0</v>
      </c>
      <c r="K3">
        <v>0</v>
      </c>
      <c r="L3">
        <v>0</v>
      </c>
      <c r="M3" s="155">
        <v>259580</v>
      </c>
    </row>
    <row r="4" spans="2:13" x14ac:dyDescent="0.2">
      <c r="B4" s="447" t="s">
        <v>66</v>
      </c>
      <c r="C4" s="42" t="s">
        <v>31</v>
      </c>
      <c r="D4" s="42">
        <v>2</v>
      </c>
      <c r="E4" s="155">
        <v>34514</v>
      </c>
      <c r="F4" s="155">
        <v>69028</v>
      </c>
      <c r="G4">
        <v>-2</v>
      </c>
      <c r="H4">
        <v>-69028</v>
      </c>
      <c r="J4">
        <v>0</v>
      </c>
      <c r="K4">
        <v>0</v>
      </c>
      <c r="L4">
        <v>0</v>
      </c>
      <c r="M4" s="155">
        <v>69028</v>
      </c>
    </row>
    <row r="5" spans="2:13" x14ac:dyDescent="0.2">
      <c r="B5" s="447" t="s">
        <v>76</v>
      </c>
      <c r="C5" s="42" t="s">
        <v>57</v>
      </c>
      <c r="D5" s="42">
        <v>290</v>
      </c>
      <c r="E5" s="155">
        <v>16610</v>
      </c>
      <c r="F5" s="155">
        <v>4816900</v>
      </c>
      <c r="G5">
        <v>-290</v>
      </c>
      <c r="H5">
        <v>-4816900</v>
      </c>
      <c r="J5">
        <v>0</v>
      </c>
      <c r="K5">
        <v>0</v>
      </c>
      <c r="L5">
        <v>0</v>
      </c>
      <c r="M5" s="155">
        <v>4816900</v>
      </c>
    </row>
    <row r="6" spans="2:13" x14ac:dyDescent="0.2">
      <c r="B6" s="447" t="s">
        <v>88</v>
      </c>
      <c r="C6" s="42" t="s">
        <v>28</v>
      </c>
      <c r="D6" s="42">
        <v>22</v>
      </c>
      <c r="E6" s="155">
        <v>77689</v>
      </c>
      <c r="F6" s="155">
        <v>1709158</v>
      </c>
      <c r="G6">
        <v>-22</v>
      </c>
      <c r="H6">
        <v>-1709158</v>
      </c>
      <c r="J6">
        <v>0</v>
      </c>
      <c r="K6">
        <v>0</v>
      </c>
      <c r="L6">
        <v>0</v>
      </c>
      <c r="M6" s="155">
        <v>1709158</v>
      </c>
    </row>
    <row r="7" spans="2:13" x14ac:dyDescent="0.2">
      <c r="B7" s="447" t="s">
        <v>92</v>
      </c>
      <c r="C7" s="42" t="s">
        <v>93</v>
      </c>
      <c r="D7" s="42">
        <v>20</v>
      </c>
      <c r="E7" s="155">
        <v>26590</v>
      </c>
      <c r="F7" s="155">
        <v>531800</v>
      </c>
      <c r="G7">
        <v>-20</v>
      </c>
      <c r="H7">
        <v>-531800</v>
      </c>
      <c r="J7">
        <v>0</v>
      </c>
      <c r="K7">
        <v>0</v>
      </c>
      <c r="L7">
        <v>0</v>
      </c>
      <c r="M7" s="155">
        <v>531800</v>
      </c>
    </row>
    <row r="8" spans="2:13" x14ac:dyDescent="0.2">
      <c r="B8" s="447" t="s">
        <v>111</v>
      </c>
      <c r="C8" s="42" t="s">
        <v>83</v>
      </c>
      <c r="D8" s="42">
        <v>360</v>
      </c>
      <c r="E8" s="155">
        <v>37892</v>
      </c>
      <c r="F8" s="155">
        <v>13641120</v>
      </c>
      <c r="G8">
        <v>-360</v>
      </c>
      <c r="H8">
        <v>-13641120</v>
      </c>
      <c r="J8">
        <v>0</v>
      </c>
      <c r="K8">
        <v>0</v>
      </c>
      <c r="L8">
        <v>0</v>
      </c>
      <c r="M8" s="155">
        <v>13641120</v>
      </c>
    </row>
    <row r="9" spans="2:13" x14ac:dyDescent="0.2">
      <c r="B9" s="447" t="s">
        <v>142</v>
      </c>
      <c r="C9" s="42" t="s">
        <v>31</v>
      </c>
      <c r="D9" s="42">
        <v>4</v>
      </c>
      <c r="E9" s="155">
        <v>69749</v>
      </c>
      <c r="F9" s="155">
        <v>278996</v>
      </c>
      <c r="G9">
        <v>-4</v>
      </c>
      <c r="H9">
        <v>-278996</v>
      </c>
      <c r="J9">
        <v>0</v>
      </c>
      <c r="K9">
        <v>0</v>
      </c>
      <c r="L9">
        <v>0</v>
      </c>
      <c r="M9" s="155">
        <v>278996</v>
      </c>
    </row>
    <row r="10" spans="2:13" x14ac:dyDescent="0.2">
      <c r="B10" s="447" t="s">
        <v>144</v>
      </c>
      <c r="C10" s="42" t="s">
        <v>31</v>
      </c>
      <c r="D10" s="42">
        <v>4</v>
      </c>
      <c r="E10" s="155">
        <v>51047</v>
      </c>
      <c r="F10" s="155">
        <v>204188</v>
      </c>
      <c r="G10">
        <v>-4</v>
      </c>
      <c r="H10">
        <v>-204188</v>
      </c>
      <c r="J10">
        <v>0</v>
      </c>
      <c r="K10">
        <v>0</v>
      </c>
      <c r="L10">
        <v>0</v>
      </c>
      <c r="M10" s="155">
        <v>204188</v>
      </c>
    </row>
    <row r="11" spans="2:13" x14ac:dyDescent="0.2">
      <c r="B11" s="447" t="s">
        <v>146</v>
      </c>
      <c r="C11" s="42" t="s">
        <v>83</v>
      </c>
      <c r="D11" s="42">
        <v>10</v>
      </c>
      <c r="E11" s="155">
        <v>25359</v>
      </c>
      <c r="F11" s="155">
        <v>253590</v>
      </c>
      <c r="G11">
        <v>-3</v>
      </c>
      <c r="H11">
        <v>-76077</v>
      </c>
      <c r="J11">
        <v>7</v>
      </c>
      <c r="K11">
        <v>177513</v>
      </c>
      <c r="L11">
        <v>0.7</v>
      </c>
      <c r="M11" s="155">
        <v>760770</v>
      </c>
    </row>
    <row r="12" spans="2:13" x14ac:dyDescent="0.2">
      <c r="B12" s="447" t="s">
        <v>149</v>
      </c>
      <c r="C12" s="42" t="s">
        <v>57</v>
      </c>
      <c r="D12" s="42">
        <v>20</v>
      </c>
      <c r="E12" s="155">
        <v>48452</v>
      </c>
      <c r="F12" s="155">
        <v>969040</v>
      </c>
      <c r="G12">
        <v>-20</v>
      </c>
      <c r="H12">
        <v>-969040</v>
      </c>
      <c r="J12">
        <v>0</v>
      </c>
      <c r="K12">
        <v>0</v>
      </c>
      <c r="L12">
        <v>0</v>
      </c>
      <c r="M12" s="155">
        <v>969040</v>
      </c>
    </row>
    <row r="13" spans="2:13" x14ac:dyDescent="0.2">
      <c r="B13" s="447" t="s">
        <v>151</v>
      </c>
      <c r="C13" s="42" t="s">
        <v>31</v>
      </c>
      <c r="D13" s="42">
        <v>2</v>
      </c>
      <c r="E13" s="155">
        <v>392207</v>
      </c>
      <c r="F13" s="155">
        <v>784414</v>
      </c>
      <c r="G13">
        <v>-2</v>
      </c>
      <c r="H13">
        <v>-784414</v>
      </c>
      <c r="J13">
        <v>0</v>
      </c>
      <c r="K13">
        <v>0</v>
      </c>
      <c r="L13">
        <v>0</v>
      </c>
      <c r="M13" s="155">
        <v>784414</v>
      </c>
    </row>
    <row r="14" spans="2:13" x14ac:dyDescent="0.2">
      <c r="B14" s="447" t="s">
        <v>153</v>
      </c>
      <c r="C14" s="42" t="s">
        <v>31</v>
      </c>
      <c r="D14" s="42">
        <v>4</v>
      </c>
      <c r="E14" s="155">
        <v>106203</v>
      </c>
      <c r="F14" s="155">
        <v>424812</v>
      </c>
      <c r="G14">
        <v>-4</v>
      </c>
      <c r="H14">
        <v>-424812</v>
      </c>
      <c r="J14">
        <v>0</v>
      </c>
      <c r="K14">
        <v>0</v>
      </c>
      <c r="L14">
        <v>0</v>
      </c>
      <c r="M14" s="155">
        <v>424812</v>
      </c>
    </row>
    <row r="15" spans="2:13" x14ac:dyDescent="0.2">
      <c r="B15" s="447" t="s">
        <v>155</v>
      </c>
      <c r="C15" s="42" t="s">
        <v>31</v>
      </c>
      <c r="D15" s="42">
        <v>6</v>
      </c>
      <c r="E15" s="155">
        <v>13189</v>
      </c>
      <c r="F15" s="155">
        <v>79134</v>
      </c>
      <c r="G15">
        <v>-6</v>
      </c>
      <c r="H15">
        <v>-79134</v>
      </c>
      <c r="J15">
        <v>0</v>
      </c>
      <c r="K15">
        <v>0</v>
      </c>
      <c r="L15">
        <v>0</v>
      </c>
      <c r="M15" s="155">
        <v>79134</v>
      </c>
    </row>
    <row r="16" spans="2:13" x14ac:dyDescent="0.2">
      <c r="B16" s="447" t="s">
        <v>157</v>
      </c>
      <c r="C16" s="42" t="s">
        <v>31</v>
      </c>
      <c r="D16" s="42">
        <v>6</v>
      </c>
      <c r="E16" s="155">
        <v>28281</v>
      </c>
      <c r="F16" s="155">
        <v>169686</v>
      </c>
      <c r="G16">
        <v>-6</v>
      </c>
      <c r="H16">
        <v>-169686</v>
      </c>
      <c r="J16">
        <v>0</v>
      </c>
      <c r="K16">
        <v>0</v>
      </c>
      <c r="L16">
        <v>0</v>
      </c>
      <c r="M16" s="155">
        <v>169686</v>
      </c>
    </row>
    <row r="17" spans="2:13" x14ac:dyDescent="0.2">
      <c r="B17" s="447" t="s">
        <v>159</v>
      </c>
      <c r="C17" s="42" t="s">
        <v>31</v>
      </c>
      <c r="D17" s="42">
        <v>4</v>
      </c>
      <c r="E17" s="155">
        <v>24967</v>
      </c>
      <c r="F17" s="155">
        <v>99868</v>
      </c>
      <c r="G17">
        <v>-4</v>
      </c>
      <c r="H17">
        <v>-99868</v>
      </c>
      <c r="J17">
        <v>0</v>
      </c>
      <c r="K17">
        <v>0</v>
      </c>
      <c r="L17">
        <v>0</v>
      </c>
      <c r="M17" s="155">
        <v>99868</v>
      </c>
    </row>
    <row r="18" spans="2:13" x14ac:dyDescent="0.2">
      <c r="B18" s="447" t="s">
        <v>165</v>
      </c>
      <c r="C18" s="42" t="s">
        <v>31</v>
      </c>
      <c r="D18" s="42">
        <v>2</v>
      </c>
      <c r="E18" s="155">
        <v>121449</v>
      </c>
      <c r="F18" s="155">
        <v>242898</v>
      </c>
      <c r="G18">
        <v>-2</v>
      </c>
      <c r="H18">
        <v>-242898</v>
      </c>
      <c r="J18">
        <v>0</v>
      </c>
      <c r="K18">
        <v>0</v>
      </c>
      <c r="L18">
        <v>0</v>
      </c>
      <c r="M18" s="155">
        <v>242898</v>
      </c>
    </row>
    <row r="19" spans="2:13" x14ac:dyDescent="0.2">
      <c r="B19" s="447" t="s">
        <v>167</v>
      </c>
      <c r="C19" s="42" t="s">
        <v>31</v>
      </c>
      <c r="D19" s="42">
        <v>8</v>
      </c>
      <c r="E19" s="155">
        <v>99315</v>
      </c>
      <c r="F19" s="155">
        <v>794520</v>
      </c>
      <c r="G19">
        <v>-8</v>
      </c>
      <c r="H19">
        <v>-794520</v>
      </c>
      <c r="J19">
        <v>0</v>
      </c>
      <c r="K19">
        <v>0</v>
      </c>
      <c r="L19">
        <v>0</v>
      </c>
      <c r="M19" s="155">
        <v>794520</v>
      </c>
    </row>
    <row r="20" spans="2:13" x14ac:dyDescent="0.2">
      <c r="B20" s="447" t="s">
        <v>169</v>
      </c>
      <c r="C20" s="42" t="s">
        <v>31</v>
      </c>
      <c r="D20" s="42">
        <v>6</v>
      </c>
      <c r="E20" s="155">
        <v>162144</v>
      </c>
      <c r="F20" s="155">
        <v>972864</v>
      </c>
      <c r="G20">
        <v>-6</v>
      </c>
      <c r="H20">
        <v>-972864</v>
      </c>
      <c r="J20">
        <v>0</v>
      </c>
      <c r="K20">
        <v>0</v>
      </c>
      <c r="L20">
        <v>0</v>
      </c>
      <c r="M20" s="155">
        <v>972864</v>
      </c>
    </row>
    <row r="21" spans="2:13" x14ac:dyDescent="0.2">
      <c r="B21" s="447" t="s">
        <v>171</v>
      </c>
      <c r="C21" s="42" t="s">
        <v>31</v>
      </c>
      <c r="D21" s="42">
        <v>15</v>
      </c>
      <c r="E21" s="155">
        <v>98897</v>
      </c>
      <c r="F21" s="155">
        <v>1483455</v>
      </c>
      <c r="G21">
        <v>-15</v>
      </c>
      <c r="H21">
        <v>-1483455</v>
      </c>
      <c r="J21">
        <v>0</v>
      </c>
      <c r="K21">
        <v>0</v>
      </c>
      <c r="L21">
        <v>0</v>
      </c>
      <c r="M21" s="155">
        <v>1483455</v>
      </c>
    </row>
    <row r="22" spans="2:13" x14ac:dyDescent="0.2">
      <c r="B22" s="447" t="s">
        <v>173</v>
      </c>
      <c r="C22" s="42" t="s">
        <v>31</v>
      </c>
      <c r="D22" s="42">
        <v>1</v>
      </c>
      <c r="E22" s="155">
        <v>306555</v>
      </c>
      <c r="F22" s="155">
        <v>306555</v>
      </c>
      <c r="G22">
        <v>-1</v>
      </c>
      <c r="H22">
        <v>-306555</v>
      </c>
      <c r="J22">
        <v>0</v>
      </c>
      <c r="K22">
        <v>0</v>
      </c>
      <c r="L22">
        <v>0</v>
      </c>
      <c r="M22" s="155">
        <v>306555</v>
      </c>
    </row>
    <row r="23" spans="2:13" x14ac:dyDescent="0.2">
      <c r="B23" s="447" t="s">
        <v>177</v>
      </c>
      <c r="C23" s="42" t="s">
        <v>31</v>
      </c>
      <c r="D23" s="42">
        <v>25</v>
      </c>
      <c r="E23" s="155">
        <v>26951</v>
      </c>
      <c r="F23" s="155">
        <v>673775</v>
      </c>
      <c r="G23">
        <v>-25</v>
      </c>
      <c r="H23">
        <v>-673775</v>
      </c>
      <c r="J23">
        <v>0</v>
      </c>
      <c r="K23">
        <v>0</v>
      </c>
      <c r="L23">
        <v>0</v>
      </c>
      <c r="M23" s="155">
        <v>673775</v>
      </c>
    </row>
    <row r="24" spans="2:13" ht="25.5" x14ac:dyDescent="0.2">
      <c r="B24" s="447" t="s">
        <v>352</v>
      </c>
      <c r="C24" s="42" t="s">
        <v>31</v>
      </c>
      <c r="D24" s="42">
        <v>30</v>
      </c>
      <c r="E24" s="155">
        <v>26414</v>
      </c>
      <c r="F24" s="155">
        <v>792420</v>
      </c>
      <c r="G24">
        <v>-20</v>
      </c>
      <c r="H24">
        <v>-528280</v>
      </c>
      <c r="J24">
        <v>10</v>
      </c>
      <c r="K24">
        <v>264140</v>
      </c>
      <c r="L24">
        <v>0.33333333333333331</v>
      </c>
      <c r="M24" s="155">
        <v>792420</v>
      </c>
    </row>
    <row r="25" spans="2:13" x14ac:dyDescent="0.2">
      <c r="B25" s="447" t="s">
        <v>184</v>
      </c>
      <c r="C25" s="42" t="s">
        <v>57</v>
      </c>
      <c r="D25" s="42">
        <v>40</v>
      </c>
      <c r="E25" s="155">
        <v>20655</v>
      </c>
      <c r="F25" s="155">
        <v>826200</v>
      </c>
      <c r="G25">
        <v>-40</v>
      </c>
      <c r="H25">
        <v>-826200</v>
      </c>
      <c r="J25">
        <v>0</v>
      </c>
      <c r="K25">
        <v>0</v>
      </c>
      <c r="L25">
        <v>0</v>
      </c>
      <c r="M25" s="155">
        <v>826200</v>
      </c>
    </row>
    <row r="26" spans="2:13" x14ac:dyDescent="0.2">
      <c r="B26" s="447" t="s">
        <v>186</v>
      </c>
      <c r="C26" s="42" t="s">
        <v>57</v>
      </c>
      <c r="D26" s="42">
        <v>150</v>
      </c>
      <c r="E26" s="155">
        <v>11873</v>
      </c>
      <c r="F26" s="155">
        <v>1780950</v>
      </c>
      <c r="G26">
        <v>-140</v>
      </c>
      <c r="H26">
        <v>-1662220</v>
      </c>
      <c r="J26">
        <v>10</v>
      </c>
      <c r="K26">
        <v>118730</v>
      </c>
      <c r="L26">
        <v>6.6666666666666666E-2</v>
      </c>
      <c r="M26" s="155">
        <v>1780950</v>
      </c>
    </row>
    <row r="27" spans="2:13" ht="25.5" x14ac:dyDescent="0.2">
      <c r="B27" s="447" t="s">
        <v>188</v>
      </c>
      <c r="C27" s="42" t="s">
        <v>31</v>
      </c>
      <c r="D27" s="42">
        <v>3</v>
      </c>
      <c r="E27" s="155">
        <v>12350</v>
      </c>
      <c r="F27" s="155">
        <v>37050</v>
      </c>
      <c r="G27">
        <v>-3</v>
      </c>
      <c r="H27">
        <v>-37050</v>
      </c>
      <c r="J27">
        <v>0</v>
      </c>
      <c r="K27">
        <v>0</v>
      </c>
      <c r="L27">
        <v>0</v>
      </c>
      <c r="M27" s="155">
        <v>37050</v>
      </c>
    </row>
    <row r="28" spans="2:13" x14ac:dyDescent="0.2">
      <c r="B28" s="447" t="s">
        <v>361</v>
      </c>
      <c r="C28" s="42" t="s">
        <v>203</v>
      </c>
      <c r="D28" s="42">
        <v>1</v>
      </c>
      <c r="E28" s="155">
        <v>1192672</v>
      </c>
      <c r="F28" s="155">
        <v>1192672</v>
      </c>
      <c r="G28">
        <v>-1</v>
      </c>
      <c r="H28">
        <v>-1192672</v>
      </c>
      <c r="J28">
        <v>0</v>
      </c>
      <c r="K28">
        <v>0</v>
      </c>
      <c r="L28">
        <v>0</v>
      </c>
      <c r="M28" s="155">
        <v>1192672</v>
      </c>
    </row>
    <row r="29" spans="2:13" x14ac:dyDescent="0.2">
      <c r="B29" s="447" t="s">
        <v>30</v>
      </c>
      <c r="C29" s="42" t="s">
        <v>31</v>
      </c>
      <c r="D29" s="42">
        <v>2</v>
      </c>
      <c r="E29" s="155">
        <v>87896</v>
      </c>
      <c r="F29" s="155">
        <v>175792</v>
      </c>
      <c r="G29">
        <v>-2</v>
      </c>
      <c r="H29">
        <v>-175792</v>
      </c>
      <c r="J29">
        <v>0</v>
      </c>
      <c r="K29">
        <v>0</v>
      </c>
      <c r="L29">
        <v>0</v>
      </c>
      <c r="M29" s="155">
        <v>175792</v>
      </c>
    </row>
    <row r="30" spans="2:13" x14ac:dyDescent="0.2">
      <c r="B30" s="447" t="s">
        <v>33</v>
      </c>
      <c r="C30" s="42" t="s">
        <v>28</v>
      </c>
      <c r="D30" s="42">
        <v>4</v>
      </c>
      <c r="E30" s="155">
        <v>206395</v>
      </c>
      <c r="F30" s="155">
        <v>825580</v>
      </c>
      <c r="G30">
        <v>-4</v>
      </c>
      <c r="H30">
        <v>-825580</v>
      </c>
      <c r="J30">
        <v>0</v>
      </c>
      <c r="K30">
        <v>0</v>
      </c>
      <c r="L30">
        <v>0</v>
      </c>
      <c r="M30" s="155">
        <v>825580</v>
      </c>
    </row>
    <row r="31" spans="2:13" ht="25.5" x14ac:dyDescent="0.2">
      <c r="B31" s="447" t="s">
        <v>243</v>
      </c>
      <c r="C31" s="42" t="s">
        <v>139</v>
      </c>
      <c r="D31" s="42">
        <v>1</v>
      </c>
      <c r="E31" s="155">
        <v>1922818</v>
      </c>
      <c r="F31" s="155">
        <v>1922818</v>
      </c>
      <c r="G31">
        <v>-1</v>
      </c>
      <c r="H31">
        <v>-1922818</v>
      </c>
      <c r="J31">
        <v>0</v>
      </c>
      <c r="K31">
        <v>0</v>
      </c>
      <c r="L31">
        <v>0</v>
      </c>
      <c r="M31" s="155">
        <v>1922818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7C4666-F2C7-4215-B071-25E4A375529F}">
  <dimension ref="A1:K117"/>
  <sheetViews>
    <sheetView topLeftCell="A7" workbookViewId="0">
      <selection activeCell="B107" sqref="B107"/>
    </sheetView>
  </sheetViews>
  <sheetFormatPr baseColWidth="10" defaultRowHeight="12.75" x14ac:dyDescent="0.2"/>
  <cols>
    <col min="1" max="1" width="24.7109375" style="349" bestFit="1" customWidth="1"/>
    <col min="2" max="3" width="11.5703125" style="348"/>
    <col min="4" max="4" width="11.5703125" style="349"/>
    <col min="5" max="5" width="21.140625" style="349" customWidth="1"/>
    <col min="6" max="7" width="11.5703125" style="348"/>
    <col min="8" max="8" width="11.5703125" style="349"/>
    <col min="9" max="9" width="19.28515625" style="349" bestFit="1" customWidth="1"/>
    <col min="10" max="11" width="11.5703125" style="42"/>
  </cols>
  <sheetData>
    <row r="1" spans="1:11" s="438" customFormat="1" x14ac:dyDescent="0.2">
      <c r="A1" s="439" t="s">
        <v>431</v>
      </c>
      <c r="B1" s="439" t="s">
        <v>441</v>
      </c>
      <c r="C1" s="439" t="s">
        <v>426</v>
      </c>
      <c r="E1" s="441" t="s">
        <v>431</v>
      </c>
      <c r="F1" s="439" t="s">
        <v>441</v>
      </c>
      <c r="G1" s="439" t="s">
        <v>426</v>
      </c>
      <c r="I1" s="441" t="s">
        <v>431</v>
      </c>
      <c r="J1" s="439" t="s">
        <v>441</v>
      </c>
      <c r="K1" s="439" t="s">
        <v>426</v>
      </c>
    </row>
    <row r="2" spans="1:11" x14ac:dyDescent="0.2">
      <c r="A2" s="440" t="s">
        <v>442</v>
      </c>
      <c r="B2" s="442"/>
      <c r="C2" s="442"/>
      <c r="E2" s="440" t="s">
        <v>449</v>
      </c>
      <c r="F2" s="442"/>
      <c r="G2" s="442"/>
      <c r="I2" s="440" t="s">
        <v>450</v>
      </c>
      <c r="J2" s="442"/>
      <c r="K2" s="442"/>
    </row>
    <row r="3" spans="1:11" x14ac:dyDescent="0.2">
      <c r="A3" s="349" t="s">
        <v>432</v>
      </c>
      <c r="B3" s="443"/>
      <c r="C3" s="443"/>
      <c r="E3" s="349" t="s">
        <v>432</v>
      </c>
      <c r="F3" s="443"/>
      <c r="G3" s="443"/>
      <c r="I3" s="349" t="s">
        <v>432</v>
      </c>
      <c r="J3" s="443"/>
      <c r="K3" s="443"/>
    </row>
    <row r="4" spans="1:11" x14ac:dyDescent="0.2">
      <c r="A4" s="349" t="s">
        <v>433</v>
      </c>
      <c r="B4" s="443" t="s">
        <v>304</v>
      </c>
      <c r="C4" s="443">
        <v>2</v>
      </c>
      <c r="E4" s="349" t="s">
        <v>433</v>
      </c>
      <c r="F4" s="443" t="s">
        <v>304</v>
      </c>
      <c r="G4" s="443">
        <v>4</v>
      </c>
      <c r="I4" s="349" t="s">
        <v>433</v>
      </c>
      <c r="J4" s="443" t="s">
        <v>304</v>
      </c>
      <c r="K4" s="443">
        <v>1</v>
      </c>
    </row>
    <row r="5" spans="1:11" x14ac:dyDescent="0.2">
      <c r="A5" s="349" t="s">
        <v>434</v>
      </c>
      <c r="B5" s="443" t="s">
        <v>304</v>
      </c>
      <c r="C5" s="443">
        <v>1</v>
      </c>
      <c r="E5" s="349" t="s">
        <v>465</v>
      </c>
      <c r="F5" s="443" t="s">
        <v>304</v>
      </c>
      <c r="G5" s="443">
        <v>4</v>
      </c>
      <c r="I5" s="349" t="s">
        <v>434</v>
      </c>
      <c r="J5" s="443"/>
      <c r="K5" s="443"/>
    </row>
    <row r="6" spans="1:11" x14ac:dyDescent="0.2">
      <c r="A6" s="349" t="s">
        <v>435</v>
      </c>
      <c r="B6" s="443"/>
      <c r="C6" s="443"/>
      <c r="E6" s="349" t="s">
        <v>435</v>
      </c>
      <c r="F6" s="443"/>
      <c r="G6" s="443"/>
      <c r="I6" s="349" t="s">
        <v>435</v>
      </c>
      <c r="J6" s="443"/>
      <c r="K6" s="443"/>
    </row>
    <row r="7" spans="1:11" x14ac:dyDescent="0.2">
      <c r="A7" s="349" t="s">
        <v>437</v>
      </c>
      <c r="B7" s="443" t="s">
        <v>304</v>
      </c>
      <c r="C7" s="443">
        <v>1</v>
      </c>
      <c r="E7" s="349" t="s">
        <v>466</v>
      </c>
      <c r="F7" s="443" t="s">
        <v>304</v>
      </c>
      <c r="G7" s="443">
        <v>1</v>
      </c>
      <c r="I7" s="349" t="s">
        <v>437</v>
      </c>
      <c r="J7" s="443" t="s">
        <v>304</v>
      </c>
      <c r="K7" s="443">
        <v>1</v>
      </c>
    </row>
    <row r="8" spans="1:11" x14ac:dyDescent="0.2">
      <c r="A8" s="349" t="s">
        <v>436</v>
      </c>
      <c r="B8" s="443"/>
      <c r="C8" s="443"/>
      <c r="E8" s="349" t="s">
        <v>436</v>
      </c>
      <c r="F8" s="443"/>
      <c r="G8" s="443"/>
      <c r="I8" s="349" t="s">
        <v>436</v>
      </c>
      <c r="J8" s="443" t="s">
        <v>304</v>
      </c>
      <c r="K8" s="443">
        <v>2</v>
      </c>
    </row>
    <row r="9" spans="1:11" x14ac:dyDescent="0.2">
      <c r="A9" s="349" t="s">
        <v>438</v>
      </c>
      <c r="B9" s="443"/>
      <c r="C9" s="443"/>
      <c r="E9" s="349" t="s">
        <v>464</v>
      </c>
      <c r="F9" s="443"/>
      <c r="G9" s="443"/>
      <c r="I9" s="349" t="s">
        <v>438</v>
      </c>
      <c r="J9" s="443"/>
      <c r="K9" s="443"/>
    </row>
    <row r="10" spans="1:11" x14ac:dyDescent="0.2">
      <c r="A10" s="349" t="s">
        <v>439</v>
      </c>
      <c r="B10" s="443"/>
      <c r="C10" s="443"/>
      <c r="E10" s="349" t="s">
        <v>439</v>
      </c>
      <c r="F10" s="443"/>
      <c r="G10" s="443"/>
      <c r="I10" s="349" t="s">
        <v>439</v>
      </c>
      <c r="J10" s="443"/>
      <c r="K10" s="443"/>
    </row>
    <row r="11" spans="1:11" x14ac:dyDescent="0.2">
      <c r="A11" s="349" t="s">
        <v>440</v>
      </c>
      <c r="B11" s="443"/>
      <c r="C11" s="443"/>
      <c r="E11" s="349" t="s">
        <v>440</v>
      </c>
      <c r="F11" s="443"/>
      <c r="G11" s="443"/>
      <c r="I11" s="349" t="s">
        <v>440</v>
      </c>
      <c r="J11" s="443"/>
      <c r="K11" s="443"/>
    </row>
    <row r="12" spans="1:11" x14ac:dyDescent="0.2">
      <c r="A12" s="349" t="s">
        <v>445</v>
      </c>
      <c r="B12" s="443"/>
      <c r="C12" s="443"/>
      <c r="E12" s="349" t="s">
        <v>445</v>
      </c>
      <c r="F12" s="443"/>
      <c r="G12" s="443"/>
      <c r="I12" s="349" t="s">
        <v>445</v>
      </c>
      <c r="J12" s="443"/>
      <c r="K12" s="443"/>
    </row>
    <row r="13" spans="1:11" x14ac:dyDescent="0.2">
      <c r="A13" s="349" t="s">
        <v>444</v>
      </c>
      <c r="B13" s="443"/>
      <c r="C13" s="443"/>
      <c r="E13" s="349" t="s">
        <v>444</v>
      </c>
      <c r="F13" s="443"/>
      <c r="G13" s="443"/>
      <c r="I13" s="349" t="s">
        <v>444</v>
      </c>
      <c r="J13" s="443"/>
      <c r="K13" s="443"/>
    </row>
    <row r="14" spans="1:11" x14ac:dyDescent="0.2">
      <c r="A14" s="349" t="s">
        <v>443</v>
      </c>
      <c r="B14" s="443"/>
      <c r="C14" s="443"/>
      <c r="E14" s="349" t="s">
        <v>443</v>
      </c>
      <c r="F14" s="443"/>
      <c r="G14" s="443"/>
      <c r="I14" s="349" t="s">
        <v>443</v>
      </c>
      <c r="J14" s="443"/>
      <c r="K14" s="443"/>
    </row>
    <row r="15" spans="1:11" x14ac:dyDescent="0.2">
      <c r="A15" s="349" t="s">
        <v>447</v>
      </c>
      <c r="B15" s="443"/>
      <c r="C15" s="443"/>
      <c r="E15" s="349" t="s">
        <v>469</v>
      </c>
      <c r="F15" s="443" t="s">
        <v>304</v>
      </c>
      <c r="G15" s="443">
        <v>1</v>
      </c>
      <c r="I15" s="349" t="s">
        <v>447</v>
      </c>
      <c r="J15" s="443"/>
      <c r="K15" s="443"/>
    </row>
    <row r="16" spans="1:11" x14ac:dyDescent="0.2">
      <c r="A16" s="349" t="s">
        <v>448</v>
      </c>
      <c r="B16" s="443"/>
      <c r="C16" s="443"/>
      <c r="F16" s="443"/>
      <c r="G16" s="443"/>
      <c r="I16" s="349" t="s">
        <v>448</v>
      </c>
      <c r="J16" s="443"/>
      <c r="K16" s="443"/>
    </row>
    <row r="18" spans="1:11" x14ac:dyDescent="0.2">
      <c r="A18" s="439" t="s">
        <v>431</v>
      </c>
      <c r="B18" s="439" t="s">
        <v>441</v>
      </c>
      <c r="C18" s="439" t="s">
        <v>426</v>
      </c>
      <c r="E18" s="441" t="s">
        <v>431</v>
      </c>
      <c r="F18" s="439" t="s">
        <v>441</v>
      </c>
      <c r="G18" s="439" t="s">
        <v>426</v>
      </c>
      <c r="I18" s="441" t="s">
        <v>431</v>
      </c>
      <c r="J18" s="439" t="s">
        <v>441</v>
      </c>
      <c r="K18" s="439" t="s">
        <v>426</v>
      </c>
    </row>
    <row r="19" spans="1:11" x14ac:dyDescent="0.2">
      <c r="A19" s="440" t="s">
        <v>451</v>
      </c>
      <c r="B19" s="442"/>
      <c r="C19" s="442"/>
      <c r="E19" s="440" t="s">
        <v>446</v>
      </c>
      <c r="F19" s="442"/>
      <c r="G19" s="442"/>
      <c r="I19" s="440" t="s">
        <v>365</v>
      </c>
      <c r="J19" s="442"/>
      <c r="K19" s="442"/>
    </row>
    <row r="20" spans="1:11" x14ac:dyDescent="0.2">
      <c r="A20" s="349" t="s">
        <v>432</v>
      </c>
      <c r="B20" s="443" t="s">
        <v>304</v>
      </c>
      <c r="C20" s="443">
        <v>1</v>
      </c>
      <c r="E20" s="349" t="s">
        <v>432</v>
      </c>
      <c r="F20" s="443" t="s">
        <v>304</v>
      </c>
      <c r="G20" s="443">
        <v>1</v>
      </c>
      <c r="I20" s="349" t="s">
        <v>432</v>
      </c>
      <c r="J20" s="443" t="s">
        <v>304</v>
      </c>
      <c r="K20" s="443">
        <v>4</v>
      </c>
    </row>
    <row r="21" spans="1:11" x14ac:dyDescent="0.2">
      <c r="A21" s="349" t="s">
        <v>433</v>
      </c>
      <c r="B21" s="443"/>
      <c r="C21" s="443"/>
      <c r="E21" s="349" t="s">
        <v>433</v>
      </c>
      <c r="F21" s="443"/>
      <c r="G21" s="443"/>
      <c r="I21" s="349" t="s">
        <v>433</v>
      </c>
      <c r="J21" s="443"/>
      <c r="K21" s="443"/>
    </row>
    <row r="22" spans="1:11" x14ac:dyDescent="0.2">
      <c r="A22" s="349" t="s">
        <v>462</v>
      </c>
      <c r="B22" s="443" t="s">
        <v>304</v>
      </c>
      <c r="C22" s="443">
        <v>2</v>
      </c>
      <c r="E22" s="349" t="s">
        <v>434</v>
      </c>
      <c r="F22" s="443"/>
      <c r="G22" s="443"/>
      <c r="I22" s="349" t="s">
        <v>434</v>
      </c>
      <c r="J22" s="443" t="s">
        <v>304</v>
      </c>
      <c r="K22" s="443">
        <v>1</v>
      </c>
    </row>
    <row r="23" spans="1:11" x14ac:dyDescent="0.2">
      <c r="A23" s="349" t="s">
        <v>435</v>
      </c>
      <c r="B23" s="443"/>
      <c r="C23" s="443"/>
      <c r="E23" s="349" t="s">
        <v>435</v>
      </c>
      <c r="F23" s="443"/>
      <c r="G23" s="443"/>
      <c r="I23" s="349" t="s">
        <v>435</v>
      </c>
      <c r="J23" s="443"/>
      <c r="K23" s="443"/>
    </row>
    <row r="24" spans="1:11" x14ac:dyDescent="0.2">
      <c r="A24" s="349" t="s">
        <v>437</v>
      </c>
      <c r="B24" s="443" t="s">
        <v>304</v>
      </c>
      <c r="C24" s="443">
        <v>1</v>
      </c>
      <c r="E24" s="349" t="s">
        <v>437</v>
      </c>
      <c r="F24" s="443" t="s">
        <v>304</v>
      </c>
      <c r="G24" s="443">
        <v>1</v>
      </c>
      <c r="I24" s="349" t="s">
        <v>437</v>
      </c>
      <c r="J24" s="443" t="s">
        <v>304</v>
      </c>
      <c r="K24" s="443">
        <v>2</v>
      </c>
    </row>
    <row r="25" spans="1:11" x14ac:dyDescent="0.2">
      <c r="A25" s="349" t="s">
        <v>436</v>
      </c>
      <c r="B25" s="443"/>
      <c r="C25" s="443"/>
      <c r="E25" s="349" t="s">
        <v>436</v>
      </c>
      <c r="F25" s="443"/>
      <c r="G25" s="443"/>
      <c r="I25" s="349" t="s">
        <v>436</v>
      </c>
      <c r="J25" s="443"/>
      <c r="K25" s="443"/>
    </row>
    <row r="26" spans="1:11" x14ac:dyDescent="0.2">
      <c r="A26" s="349" t="s">
        <v>438</v>
      </c>
      <c r="B26" s="443"/>
      <c r="C26" s="443"/>
      <c r="E26" s="349" t="s">
        <v>438</v>
      </c>
      <c r="F26" s="443"/>
      <c r="G26" s="443"/>
      <c r="I26" s="349" t="s">
        <v>438</v>
      </c>
      <c r="J26" s="443"/>
      <c r="K26" s="443"/>
    </row>
    <row r="27" spans="1:11" x14ac:dyDescent="0.2">
      <c r="A27" s="349" t="s">
        <v>439</v>
      </c>
      <c r="B27" s="443"/>
      <c r="C27" s="443"/>
      <c r="E27" s="349" t="s">
        <v>439</v>
      </c>
      <c r="F27" s="443"/>
      <c r="G27" s="443"/>
      <c r="I27" s="349" t="s">
        <v>439</v>
      </c>
      <c r="J27" s="443"/>
      <c r="K27" s="443"/>
    </row>
    <row r="28" spans="1:11" x14ac:dyDescent="0.2">
      <c r="A28" s="349" t="s">
        <v>440</v>
      </c>
      <c r="B28" s="443"/>
      <c r="C28" s="443"/>
      <c r="E28" s="349" t="s">
        <v>440</v>
      </c>
      <c r="F28" s="443"/>
      <c r="G28" s="443"/>
      <c r="I28" s="349" t="s">
        <v>440</v>
      </c>
      <c r="J28" s="443"/>
      <c r="K28" s="443"/>
    </row>
    <row r="29" spans="1:11" x14ac:dyDescent="0.2">
      <c r="A29" s="349" t="s">
        <v>445</v>
      </c>
      <c r="B29" s="443"/>
      <c r="C29" s="443"/>
      <c r="E29" s="349" t="s">
        <v>445</v>
      </c>
      <c r="F29" s="443"/>
      <c r="G29" s="443"/>
      <c r="I29" s="349" t="s">
        <v>467</v>
      </c>
      <c r="J29" s="443"/>
      <c r="K29" s="443"/>
    </row>
    <row r="30" spans="1:11" x14ac:dyDescent="0.2">
      <c r="A30" s="349" t="s">
        <v>444</v>
      </c>
      <c r="B30" s="443"/>
      <c r="C30" s="443"/>
      <c r="E30" s="349" t="s">
        <v>444</v>
      </c>
      <c r="F30" s="443"/>
      <c r="G30" s="443"/>
      <c r="J30" s="443"/>
      <c r="K30" s="443"/>
    </row>
    <row r="31" spans="1:11" x14ac:dyDescent="0.2">
      <c r="A31" s="349" t="s">
        <v>443</v>
      </c>
      <c r="B31" s="443"/>
      <c r="C31" s="443"/>
      <c r="E31" s="349" t="s">
        <v>463</v>
      </c>
      <c r="F31" s="443" t="s">
        <v>304</v>
      </c>
      <c r="G31" s="443">
        <v>1</v>
      </c>
      <c r="J31" s="443"/>
      <c r="K31" s="443"/>
    </row>
    <row r="32" spans="1:11" x14ac:dyDescent="0.2">
      <c r="A32" s="349" t="s">
        <v>447</v>
      </c>
      <c r="B32" s="443"/>
      <c r="C32" s="443"/>
      <c r="E32" s="349" t="s">
        <v>447</v>
      </c>
      <c r="F32" s="443" t="s">
        <v>304</v>
      </c>
      <c r="G32" s="443">
        <v>1</v>
      </c>
      <c r="I32" s="349" t="s">
        <v>447</v>
      </c>
      <c r="J32" s="443"/>
      <c r="K32" s="443"/>
    </row>
    <row r="33" spans="1:11" x14ac:dyDescent="0.2">
      <c r="A33" s="349" t="s">
        <v>448</v>
      </c>
      <c r="B33" s="443"/>
      <c r="C33" s="443"/>
      <c r="E33" s="349" t="s">
        <v>448</v>
      </c>
      <c r="F33" s="443" t="s">
        <v>304</v>
      </c>
      <c r="G33" s="443">
        <v>1</v>
      </c>
      <c r="I33" s="349" t="s">
        <v>448</v>
      </c>
      <c r="J33" s="443"/>
      <c r="K33" s="443"/>
    </row>
    <row r="35" spans="1:11" x14ac:dyDescent="0.2">
      <c r="A35" s="441" t="s">
        <v>431</v>
      </c>
      <c r="B35" s="439" t="s">
        <v>441</v>
      </c>
      <c r="C35" s="439" t="s">
        <v>426</v>
      </c>
      <c r="E35" s="441" t="s">
        <v>431</v>
      </c>
      <c r="F35" s="439" t="s">
        <v>441</v>
      </c>
      <c r="G35" s="439" t="s">
        <v>426</v>
      </c>
      <c r="I35" s="441" t="s">
        <v>431</v>
      </c>
      <c r="J35" s="439" t="s">
        <v>441</v>
      </c>
      <c r="K35" s="439" t="s">
        <v>426</v>
      </c>
    </row>
    <row r="36" spans="1:11" x14ac:dyDescent="0.2">
      <c r="A36" s="440" t="s">
        <v>452</v>
      </c>
      <c r="B36" s="442"/>
      <c r="C36" s="442"/>
      <c r="E36" s="440" t="s">
        <v>453</v>
      </c>
      <c r="F36" s="442"/>
      <c r="G36" s="442"/>
      <c r="I36" s="440" t="s">
        <v>454</v>
      </c>
      <c r="J36" s="442"/>
      <c r="K36" s="442"/>
    </row>
    <row r="37" spans="1:11" x14ac:dyDescent="0.2">
      <c r="A37" s="349" t="s">
        <v>432</v>
      </c>
      <c r="B37" s="443" t="s">
        <v>304</v>
      </c>
      <c r="C37" s="443">
        <v>1</v>
      </c>
      <c r="E37" s="349" t="s">
        <v>432</v>
      </c>
      <c r="F37" s="443"/>
      <c r="G37" s="443"/>
      <c r="I37" s="349" t="s">
        <v>432</v>
      </c>
      <c r="J37" s="443" t="s">
        <v>304</v>
      </c>
      <c r="K37" s="443">
        <v>1</v>
      </c>
    </row>
    <row r="38" spans="1:11" x14ac:dyDescent="0.2">
      <c r="A38" s="349" t="s">
        <v>433</v>
      </c>
      <c r="B38" s="443"/>
      <c r="C38" s="443"/>
      <c r="E38" s="349" t="s">
        <v>433</v>
      </c>
      <c r="F38" s="443" t="s">
        <v>304</v>
      </c>
      <c r="G38" s="443">
        <v>2</v>
      </c>
      <c r="I38" s="349" t="s">
        <v>433</v>
      </c>
      <c r="J38" s="443"/>
      <c r="K38" s="443"/>
    </row>
    <row r="39" spans="1:11" x14ac:dyDescent="0.2">
      <c r="A39" s="349" t="s">
        <v>434</v>
      </c>
      <c r="B39" s="443" t="s">
        <v>304</v>
      </c>
      <c r="C39" s="443">
        <v>1</v>
      </c>
      <c r="E39" s="349" t="s">
        <v>434</v>
      </c>
      <c r="F39" s="443" t="s">
        <v>304</v>
      </c>
      <c r="G39" s="443">
        <v>2</v>
      </c>
      <c r="I39" s="349" t="s">
        <v>434</v>
      </c>
      <c r="J39" s="443" t="s">
        <v>304</v>
      </c>
      <c r="K39" s="443">
        <v>1</v>
      </c>
    </row>
    <row r="40" spans="1:11" x14ac:dyDescent="0.2">
      <c r="A40" s="349" t="s">
        <v>435</v>
      </c>
      <c r="B40" s="443"/>
      <c r="C40" s="443"/>
      <c r="E40" s="349" t="s">
        <v>435</v>
      </c>
      <c r="F40" s="443"/>
      <c r="G40" s="443"/>
      <c r="I40" s="349" t="s">
        <v>435</v>
      </c>
      <c r="J40" s="443"/>
      <c r="K40" s="443"/>
    </row>
    <row r="41" spans="1:11" x14ac:dyDescent="0.2">
      <c r="A41" s="349" t="s">
        <v>437</v>
      </c>
      <c r="B41" s="443" t="s">
        <v>304</v>
      </c>
      <c r="C41" s="443">
        <v>1</v>
      </c>
      <c r="E41" s="349" t="s">
        <v>437</v>
      </c>
      <c r="F41" s="443" t="s">
        <v>304</v>
      </c>
      <c r="G41" s="443">
        <v>1</v>
      </c>
      <c r="I41" s="349" t="s">
        <v>437</v>
      </c>
      <c r="J41" s="443" t="s">
        <v>304</v>
      </c>
      <c r="K41" s="443">
        <v>1</v>
      </c>
    </row>
    <row r="42" spans="1:11" x14ac:dyDescent="0.2">
      <c r="A42" s="349" t="s">
        <v>436</v>
      </c>
      <c r="B42" s="443"/>
      <c r="C42" s="443"/>
      <c r="E42" s="349" t="s">
        <v>436</v>
      </c>
      <c r="F42" s="443"/>
      <c r="G42" s="443"/>
      <c r="I42" s="349" t="s">
        <v>436</v>
      </c>
      <c r="J42" s="443"/>
      <c r="K42" s="443"/>
    </row>
    <row r="43" spans="1:11" x14ac:dyDescent="0.2">
      <c r="A43" s="349" t="s">
        <v>438</v>
      </c>
      <c r="B43" s="443"/>
      <c r="C43" s="443"/>
      <c r="E43" s="349" t="s">
        <v>438</v>
      </c>
      <c r="F43" s="443"/>
      <c r="G43" s="443"/>
      <c r="I43" s="349" t="s">
        <v>438</v>
      </c>
      <c r="J43" s="443"/>
      <c r="K43" s="443"/>
    </row>
    <row r="44" spans="1:11" x14ac:dyDescent="0.2">
      <c r="A44" s="349" t="s">
        <v>439</v>
      </c>
      <c r="B44" s="443"/>
      <c r="C44" s="443"/>
      <c r="E44" s="349" t="s">
        <v>439</v>
      </c>
      <c r="F44" s="443"/>
      <c r="G44" s="443"/>
      <c r="I44" s="349" t="s">
        <v>439</v>
      </c>
      <c r="J44" s="443"/>
      <c r="K44" s="443"/>
    </row>
    <row r="45" spans="1:11" x14ac:dyDescent="0.2">
      <c r="A45" s="349" t="s">
        <v>440</v>
      </c>
      <c r="B45" s="443"/>
      <c r="C45" s="443"/>
      <c r="E45" s="349" t="s">
        <v>440</v>
      </c>
      <c r="F45" s="443"/>
      <c r="G45" s="443"/>
      <c r="I45" s="349" t="s">
        <v>440</v>
      </c>
      <c r="J45" s="443"/>
      <c r="K45" s="443"/>
    </row>
    <row r="46" spans="1:11" x14ac:dyDescent="0.2">
      <c r="A46" s="349" t="s">
        <v>445</v>
      </c>
      <c r="B46" s="443"/>
      <c r="C46" s="443"/>
      <c r="E46" s="349" t="s">
        <v>445</v>
      </c>
      <c r="F46" s="443"/>
      <c r="G46" s="443"/>
      <c r="I46" s="349" t="s">
        <v>445</v>
      </c>
      <c r="J46" s="443"/>
      <c r="K46" s="443"/>
    </row>
    <row r="47" spans="1:11" x14ac:dyDescent="0.2">
      <c r="A47" s="349" t="s">
        <v>444</v>
      </c>
      <c r="B47" s="443"/>
      <c r="C47" s="443"/>
      <c r="E47" s="349" t="s">
        <v>444</v>
      </c>
      <c r="F47" s="443"/>
      <c r="G47" s="443"/>
      <c r="I47" s="349" t="s">
        <v>444</v>
      </c>
      <c r="J47" s="443"/>
      <c r="K47" s="443"/>
    </row>
    <row r="48" spans="1:11" x14ac:dyDescent="0.2">
      <c r="A48" s="349" t="s">
        <v>443</v>
      </c>
      <c r="B48" s="443"/>
      <c r="C48" s="443"/>
      <c r="E48" s="349" t="s">
        <v>443</v>
      </c>
      <c r="F48" s="443" t="s">
        <v>304</v>
      </c>
      <c r="G48" s="443">
        <v>6</v>
      </c>
      <c r="I48" s="349" t="s">
        <v>443</v>
      </c>
      <c r="J48" s="443"/>
      <c r="K48" s="443"/>
    </row>
    <row r="49" spans="1:11" x14ac:dyDescent="0.2">
      <c r="A49" s="349" t="s">
        <v>447</v>
      </c>
      <c r="B49" s="443"/>
      <c r="C49" s="443"/>
      <c r="E49" s="349" t="s">
        <v>447</v>
      </c>
      <c r="F49" s="443"/>
      <c r="G49" s="443"/>
      <c r="I49" s="349" t="s">
        <v>447</v>
      </c>
      <c r="J49" s="443" t="s">
        <v>304</v>
      </c>
      <c r="K49" s="443">
        <v>1</v>
      </c>
    </row>
    <row r="50" spans="1:11" x14ac:dyDescent="0.2">
      <c r="A50" s="349" t="s">
        <v>448</v>
      </c>
      <c r="B50" s="443"/>
      <c r="C50" s="443"/>
      <c r="E50" s="349" t="s">
        <v>448</v>
      </c>
      <c r="F50" s="443"/>
      <c r="G50" s="443"/>
      <c r="I50" s="349" t="s">
        <v>448</v>
      </c>
      <c r="J50" s="443" t="s">
        <v>304</v>
      </c>
      <c r="K50" s="443">
        <v>1</v>
      </c>
    </row>
    <row r="52" spans="1:11" x14ac:dyDescent="0.2">
      <c r="A52" s="441" t="s">
        <v>431</v>
      </c>
      <c r="B52" s="439" t="s">
        <v>441</v>
      </c>
      <c r="C52" s="439" t="s">
        <v>426</v>
      </c>
      <c r="E52" s="441" t="s">
        <v>431</v>
      </c>
      <c r="F52" s="439" t="s">
        <v>441</v>
      </c>
      <c r="G52" s="439" t="s">
        <v>426</v>
      </c>
      <c r="I52" s="441" t="s">
        <v>431</v>
      </c>
      <c r="J52" s="439" t="s">
        <v>441</v>
      </c>
      <c r="K52" s="439" t="s">
        <v>426</v>
      </c>
    </row>
    <row r="53" spans="1:11" x14ac:dyDescent="0.2">
      <c r="A53" s="440" t="s">
        <v>455</v>
      </c>
      <c r="B53" s="442"/>
      <c r="C53" s="442"/>
      <c r="E53" s="440" t="s">
        <v>456</v>
      </c>
      <c r="F53" s="442"/>
      <c r="G53" s="442"/>
      <c r="I53" s="440" t="s">
        <v>457</v>
      </c>
      <c r="J53" s="442"/>
      <c r="K53" s="442"/>
    </row>
    <row r="54" spans="1:11" x14ac:dyDescent="0.2">
      <c r="A54" s="349" t="s">
        <v>432</v>
      </c>
      <c r="B54" s="443"/>
      <c r="C54" s="443"/>
      <c r="E54" s="349" t="s">
        <v>432</v>
      </c>
      <c r="F54" s="443" t="s">
        <v>304</v>
      </c>
      <c r="G54" s="443">
        <v>1</v>
      </c>
      <c r="I54" s="349" t="s">
        <v>432</v>
      </c>
      <c r="J54" s="443"/>
      <c r="K54" s="443"/>
    </row>
    <row r="55" spans="1:11" x14ac:dyDescent="0.2">
      <c r="A55" s="349" t="s">
        <v>433</v>
      </c>
      <c r="B55" s="443" t="s">
        <v>304</v>
      </c>
      <c r="C55" s="443">
        <v>2</v>
      </c>
      <c r="E55" s="349" t="s">
        <v>433</v>
      </c>
      <c r="F55" s="443"/>
      <c r="G55" s="443"/>
      <c r="I55" s="349" t="s">
        <v>433</v>
      </c>
      <c r="J55" s="443" t="s">
        <v>304</v>
      </c>
      <c r="K55" s="443">
        <v>2</v>
      </c>
    </row>
    <row r="56" spans="1:11" x14ac:dyDescent="0.2">
      <c r="A56" s="349" t="s">
        <v>434</v>
      </c>
      <c r="B56" s="443" t="s">
        <v>304</v>
      </c>
      <c r="C56" s="443">
        <v>1</v>
      </c>
      <c r="E56" s="349" t="s">
        <v>434</v>
      </c>
      <c r="F56" s="443" t="s">
        <v>304</v>
      </c>
      <c r="G56" s="443">
        <v>1</v>
      </c>
      <c r="I56" s="349" t="s">
        <v>434</v>
      </c>
      <c r="J56" s="443" t="s">
        <v>304</v>
      </c>
      <c r="K56" s="443">
        <v>3</v>
      </c>
    </row>
    <row r="57" spans="1:11" x14ac:dyDescent="0.2">
      <c r="A57" s="349" t="s">
        <v>435</v>
      </c>
      <c r="B57" s="443"/>
      <c r="C57" s="443"/>
      <c r="E57" s="349" t="s">
        <v>435</v>
      </c>
      <c r="F57" s="443"/>
      <c r="G57" s="443"/>
      <c r="I57" s="349" t="s">
        <v>435</v>
      </c>
      <c r="J57" s="443"/>
      <c r="K57" s="443"/>
    </row>
    <row r="58" spans="1:11" x14ac:dyDescent="0.2">
      <c r="A58" s="349" t="s">
        <v>437</v>
      </c>
      <c r="B58" s="443"/>
      <c r="C58" s="443"/>
      <c r="E58" s="349" t="s">
        <v>437</v>
      </c>
      <c r="F58" s="443" t="s">
        <v>304</v>
      </c>
      <c r="G58" s="443">
        <v>1</v>
      </c>
      <c r="I58" s="349" t="s">
        <v>437</v>
      </c>
      <c r="J58" s="443"/>
      <c r="K58" s="443"/>
    </row>
    <row r="59" spans="1:11" x14ac:dyDescent="0.2">
      <c r="A59" s="349" t="s">
        <v>436</v>
      </c>
      <c r="B59" s="443" t="s">
        <v>304</v>
      </c>
      <c r="C59" s="443">
        <v>1</v>
      </c>
      <c r="E59" s="349" t="s">
        <v>436</v>
      </c>
      <c r="F59" s="443"/>
      <c r="G59" s="443"/>
      <c r="I59" s="349" t="s">
        <v>436</v>
      </c>
      <c r="J59" s="443" t="s">
        <v>304</v>
      </c>
      <c r="K59" s="443">
        <v>1</v>
      </c>
    </row>
    <row r="60" spans="1:11" x14ac:dyDescent="0.2">
      <c r="A60" s="349" t="s">
        <v>438</v>
      </c>
      <c r="B60" s="443"/>
      <c r="C60" s="443"/>
      <c r="E60" s="349" t="s">
        <v>438</v>
      </c>
      <c r="F60" s="443"/>
      <c r="G60" s="443"/>
      <c r="I60" s="349" t="s">
        <v>438</v>
      </c>
      <c r="J60" s="443"/>
      <c r="K60" s="443"/>
    </row>
    <row r="61" spans="1:11" x14ac:dyDescent="0.2">
      <c r="A61" s="349" t="s">
        <v>439</v>
      </c>
      <c r="B61" s="443"/>
      <c r="C61" s="443"/>
      <c r="E61" s="349" t="s">
        <v>439</v>
      </c>
      <c r="F61" s="443"/>
      <c r="G61" s="443"/>
      <c r="I61" s="349" t="s">
        <v>439</v>
      </c>
      <c r="J61" s="443"/>
      <c r="K61" s="443"/>
    </row>
    <row r="62" spans="1:11" x14ac:dyDescent="0.2">
      <c r="A62" s="349" t="s">
        <v>440</v>
      </c>
      <c r="B62" s="443"/>
      <c r="C62" s="443"/>
      <c r="E62" s="349" t="s">
        <v>440</v>
      </c>
      <c r="F62" s="443"/>
      <c r="G62" s="443"/>
      <c r="I62" s="349" t="s">
        <v>440</v>
      </c>
      <c r="J62" s="443"/>
      <c r="K62" s="443"/>
    </row>
    <row r="63" spans="1:11" x14ac:dyDescent="0.2">
      <c r="A63" s="349" t="s">
        <v>445</v>
      </c>
      <c r="B63" s="443"/>
      <c r="C63" s="443"/>
      <c r="E63" s="349" t="s">
        <v>445</v>
      </c>
      <c r="F63" s="443"/>
      <c r="G63" s="443"/>
      <c r="I63" s="349" t="s">
        <v>445</v>
      </c>
      <c r="J63" s="443"/>
      <c r="K63" s="443"/>
    </row>
    <row r="64" spans="1:11" x14ac:dyDescent="0.2">
      <c r="A64" s="349" t="s">
        <v>444</v>
      </c>
      <c r="B64" s="443"/>
      <c r="C64" s="443"/>
      <c r="E64" s="349" t="s">
        <v>444</v>
      </c>
      <c r="F64" s="443"/>
      <c r="G64" s="443"/>
      <c r="I64" s="349" t="s">
        <v>444</v>
      </c>
      <c r="J64" s="443"/>
      <c r="K64" s="443"/>
    </row>
    <row r="65" spans="1:11" x14ac:dyDescent="0.2">
      <c r="A65" s="349" t="s">
        <v>443</v>
      </c>
      <c r="B65" s="443" t="s">
        <v>304</v>
      </c>
      <c r="C65" s="443">
        <v>4</v>
      </c>
      <c r="E65" s="349" t="s">
        <v>443</v>
      </c>
      <c r="F65" s="443"/>
      <c r="G65" s="443"/>
      <c r="I65" s="349" t="s">
        <v>443</v>
      </c>
      <c r="J65" s="443" t="s">
        <v>304</v>
      </c>
      <c r="K65" s="443">
        <v>4</v>
      </c>
    </row>
    <row r="66" spans="1:11" x14ac:dyDescent="0.2">
      <c r="A66" s="349" t="s">
        <v>469</v>
      </c>
      <c r="B66" s="443" t="s">
        <v>304</v>
      </c>
      <c r="C66" s="443">
        <v>1</v>
      </c>
      <c r="E66" s="349" t="s">
        <v>447</v>
      </c>
      <c r="F66" s="443"/>
      <c r="G66" s="443"/>
      <c r="I66" s="349" t="s">
        <v>469</v>
      </c>
      <c r="J66" s="443" t="s">
        <v>304</v>
      </c>
      <c r="K66" s="443">
        <v>1</v>
      </c>
    </row>
    <row r="67" spans="1:11" x14ac:dyDescent="0.2">
      <c r="B67" s="443"/>
      <c r="C67" s="443"/>
      <c r="E67" s="349" t="s">
        <v>448</v>
      </c>
      <c r="F67" s="443"/>
      <c r="G67" s="443"/>
      <c r="J67" s="443"/>
      <c r="K67" s="443"/>
    </row>
    <row r="69" spans="1:11" x14ac:dyDescent="0.2">
      <c r="A69" s="441" t="s">
        <v>431</v>
      </c>
      <c r="B69" s="439" t="s">
        <v>441</v>
      </c>
      <c r="C69" s="439" t="s">
        <v>426</v>
      </c>
      <c r="E69" s="441" t="s">
        <v>431</v>
      </c>
      <c r="F69" s="439" t="s">
        <v>441</v>
      </c>
      <c r="G69" s="439" t="s">
        <v>426</v>
      </c>
      <c r="I69" s="441" t="s">
        <v>431</v>
      </c>
      <c r="J69" s="439" t="s">
        <v>441</v>
      </c>
      <c r="K69" s="439" t="s">
        <v>426</v>
      </c>
    </row>
    <row r="70" spans="1:11" x14ac:dyDescent="0.2">
      <c r="A70" s="440" t="s">
        <v>458</v>
      </c>
      <c r="B70" s="442"/>
      <c r="C70" s="442"/>
      <c r="E70" s="440" t="s">
        <v>459</v>
      </c>
      <c r="F70" s="442"/>
      <c r="G70" s="442"/>
      <c r="I70" s="440" t="s">
        <v>460</v>
      </c>
      <c r="J70" s="442"/>
      <c r="K70" s="442"/>
    </row>
    <row r="71" spans="1:11" x14ac:dyDescent="0.2">
      <c r="A71" s="349" t="s">
        <v>432</v>
      </c>
      <c r="B71" s="443" t="s">
        <v>304</v>
      </c>
      <c r="C71" s="443">
        <v>2</v>
      </c>
      <c r="E71" s="349" t="s">
        <v>432</v>
      </c>
      <c r="F71" s="443"/>
      <c r="G71" s="443"/>
      <c r="I71" s="349" t="s">
        <v>432</v>
      </c>
      <c r="J71" s="443" t="s">
        <v>304</v>
      </c>
      <c r="K71" s="443">
        <v>3</v>
      </c>
    </row>
    <row r="72" spans="1:11" x14ac:dyDescent="0.2">
      <c r="A72" s="349" t="s">
        <v>433</v>
      </c>
      <c r="B72" s="443" t="s">
        <v>304</v>
      </c>
      <c r="C72" s="443">
        <v>4</v>
      </c>
      <c r="E72" s="349" t="s">
        <v>433</v>
      </c>
      <c r="F72" s="443"/>
      <c r="G72" s="443"/>
      <c r="I72" s="349" t="s">
        <v>433</v>
      </c>
      <c r="J72" s="443"/>
      <c r="K72" s="443"/>
    </row>
    <row r="73" spans="1:11" x14ac:dyDescent="0.2">
      <c r="A73" s="349" t="s">
        <v>434</v>
      </c>
      <c r="B73" s="443" t="s">
        <v>304</v>
      </c>
      <c r="C73" s="443">
        <v>5</v>
      </c>
      <c r="E73" s="349" t="s">
        <v>434</v>
      </c>
      <c r="F73" s="443"/>
      <c r="G73" s="443"/>
      <c r="I73" s="349" t="s">
        <v>434</v>
      </c>
      <c r="J73" s="443"/>
      <c r="K73" s="443">
        <v>2</v>
      </c>
    </row>
    <row r="74" spans="1:11" x14ac:dyDescent="0.2">
      <c r="A74" s="349" t="s">
        <v>435</v>
      </c>
      <c r="B74" s="443"/>
      <c r="C74" s="443"/>
      <c r="E74" s="349" t="s">
        <v>435</v>
      </c>
      <c r="F74" s="443"/>
      <c r="G74" s="443"/>
      <c r="I74" s="349" t="s">
        <v>435</v>
      </c>
      <c r="J74" s="443"/>
      <c r="K74" s="443"/>
    </row>
    <row r="75" spans="1:11" x14ac:dyDescent="0.2">
      <c r="A75" s="349" t="s">
        <v>437</v>
      </c>
      <c r="B75" s="443"/>
      <c r="C75" s="443"/>
      <c r="E75" s="349" t="s">
        <v>437</v>
      </c>
      <c r="F75" s="443"/>
      <c r="G75" s="443"/>
      <c r="I75" s="349" t="s">
        <v>437</v>
      </c>
      <c r="J75" s="443"/>
      <c r="K75" s="443">
        <v>1</v>
      </c>
    </row>
    <row r="76" spans="1:11" x14ac:dyDescent="0.2">
      <c r="A76" s="349" t="s">
        <v>436</v>
      </c>
      <c r="B76" s="443" t="s">
        <v>304</v>
      </c>
      <c r="C76" s="443">
        <v>1</v>
      </c>
      <c r="E76" s="349" t="s">
        <v>436</v>
      </c>
      <c r="F76" s="443"/>
      <c r="G76" s="443"/>
      <c r="I76" s="349" t="s">
        <v>436</v>
      </c>
      <c r="J76" s="443"/>
      <c r="K76" s="443"/>
    </row>
    <row r="77" spans="1:11" x14ac:dyDescent="0.2">
      <c r="A77" s="349" t="s">
        <v>438</v>
      </c>
      <c r="B77" s="443"/>
      <c r="C77" s="443"/>
      <c r="E77" s="349" t="s">
        <v>438</v>
      </c>
      <c r="F77" s="443"/>
      <c r="G77" s="443"/>
      <c r="I77" s="349" t="s">
        <v>438</v>
      </c>
      <c r="J77" s="443"/>
      <c r="K77" s="443"/>
    </row>
    <row r="78" spans="1:11" x14ac:dyDescent="0.2">
      <c r="A78" s="349" t="s">
        <v>439</v>
      </c>
      <c r="B78" s="443"/>
      <c r="C78" s="443"/>
      <c r="E78" s="349" t="s">
        <v>439</v>
      </c>
      <c r="F78" s="443"/>
      <c r="G78" s="443"/>
      <c r="I78" s="349" t="s">
        <v>439</v>
      </c>
      <c r="J78" s="443"/>
      <c r="K78" s="443"/>
    </row>
    <row r="79" spans="1:11" x14ac:dyDescent="0.2">
      <c r="A79" s="349" t="s">
        <v>440</v>
      </c>
      <c r="B79" s="443"/>
      <c r="C79" s="443"/>
      <c r="E79" s="349" t="s">
        <v>440</v>
      </c>
      <c r="F79" s="443"/>
      <c r="G79" s="443"/>
      <c r="I79" s="349" t="s">
        <v>440</v>
      </c>
      <c r="J79" s="443"/>
      <c r="K79" s="443"/>
    </row>
    <row r="80" spans="1:11" x14ac:dyDescent="0.2">
      <c r="A80" s="349" t="s">
        <v>445</v>
      </c>
      <c r="B80" s="443"/>
      <c r="C80" s="443"/>
      <c r="E80" s="349" t="s">
        <v>445</v>
      </c>
      <c r="F80" s="443"/>
      <c r="G80" s="443"/>
      <c r="I80" s="349" t="s">
        <v>445</v>
      </c>
      <c r="J80" s="443"/>
      <c r="K80" s="443"/>
    </row>
    <row r="81" spans="1:11" x14ac:dyDescent="0.2">
      <c r="A81" s="349" t="s">
        <v>444</v>
      </c>
      <c r="B81" s="443"/>
      <c r="C81" s="443"/>
      <c r="E81" s="349" t="s">
        <v>444</v>
      </c>
      <c r="F81" s="443"/>
      <c r="G81" s="443"/>
      <c r="I81" s="349" t="s">
        <v>444</v>
      </c>
      <c r="J81" s="443"/>
      <c r="K81" s="443"/>
    </row>
    <row r="82" spans="1:11" x14ac:dyDescent="0.2">
      <c r="A82" s="349" t="s">
        <v>443</v>
      </c>
      <c r="B82" s="443" t="s">
        <v>304</v>
      </c>
      <c r="C82" s="443">
        <v>2</v>
      </c>
      <c r="E82" s="349" t="s">
        <v>443</v>
      </c>
      <c r="F82" s="443"/>
      <c r="G82" s="443"/>
      <c r="I82" s="349" t="s">
        <v>443</v>
      </c>
      <c r="J82" s="443"/>
      <c r="K82" s="443"/>
    </row>
    <row r="83" spans="1:11" x14ac:dyDescent="0.2">
      <c r="A83" s="349" t="s">
        <v>447</v>
      </c>
      <c r="B83" s="443"/>
      <c r="C83" s="443"/>
      <c r="E83" s="349" t="s">
        <v>468</v>
      </c>
      <c r="F83" s="443" t="s">
        <v>304</v>
      </c>
      <c r="G83" s="443">
        <v>3</v>
      </c>
      <c r="I83" s="349" t="s">
        <v>469</v>
      </c>
      <c r="J83" s="443" t="s">
        <v>304</v>
      </c>
      <c r="K83" s="443">
        <v>1</v>
      </c>
    </row>
    <row r="84" spans="1:11" x14ac:dyDescent="0.2">
      <c r="A84" s="349" t="s">
        <v>448</v>
      </c>
      <c r="B84" s="443"/>
      <c r="C84" s="443"/>
      <c r="F84" s="443"/>
      <c r="G84" s="443"/>
      <c r="J84" s="443"/>
      <c r="K84" s="443"/>
    </row>
    <row r="86" spans="1:11" x14ac:dyDescent="0.2">
      <c r="A86" s="441" t="s">
        <v>431</v>
      </c>
      <c r="B86" s="439" t="s">
        <v>441</v>
      </c>
      <c r="C86" s="439" t="s">
        <v>426</v>
      </c>
      <c r="G86"/>
      <c r="H86"/>
      <c r="I86"/>
      <c r="J86"/>
      <c r="K86"/>
    </row>
    <row r="87" spans="1:11" x14ac:dyDescent="0.2">
      <c r="A87" s="440" t="s">
        <v>461</v>
      </c>
      <c r="B87" s="442"/>
      <c r="C87" s="442"/>
      <c r="G87"/>
      <c r="H87"/>
      <c r="I87"/>
      <c r="J87"/>
      <c r="K87"/>
    </row>
    <row r="88" spans="1:11" x14ac:dyDescent="0.2">
      <c r="A88" s="349" t="s">
        <v>432</v>
      </c>
      <c r="B88" s="443" t="s">
        <v>304</v>
      </c>
      <c r="C88" s="443">
        <v>1</v>
      </c>
      <c r="G88"/>
      <c r="H88"/>
      <c r="I88"/>
      <c r="J88"/>
      <c r="K88"/>
    </row>
    <row r="89" spans="1:11" x14ac:dyDescent="0.2">
      <c r="A89" s="349" t="s">
        <v>433</v>
      </c>
      <c r="B89" s="443"/>
      <c r="C89" s="443"/>
      <c r="G89"/>
      <c r="H89"/>
      <c r="I89"/>
      <c r="J89"/>
      <c r="K89"/>
    </row>
    <row r="90" spans="1:11" x14ac:dyDescent="0.2">
      <c r="A90" s="349" t="s">
        <v>434</v>
      </c>
      <c r="B90" s="443" t="s">
        <v>304</v>
      </c>
      <c r="C90" s="443">
        <v>1</v>
      </c>
      <c r="G90"/>
      <c r="H90"/>
      <c r="I90"/>
      <c r="J90"/>
      <c r="K90"/>
    </row>
    <row r="91" spans="1:11" x14ac:dyDescent="0.2">
      <c r="A91" s="349" t="s">
        <v>435</v>
      </c>
      <c r="B91" s="443"/>
      <c r="C91" s="443"/>
      <c r="G91"/>
      <c r="H91"/>
      <c r="I91"/>
      <c r="J91"/>
      <c r="K91"/>
    </row>
    <row r="92" spans="1:11" x14ac:dyDescent="0.2">
      <c r="A92" s="349" t="s">
        <v>437</v>
      </c>
      <c r="B92" s="443" t="s">
        <v>304</v>
      </c>
      <c r="C92" s="443">
        <v>1</v>
      </c>
      <c r="G92"/>
      <c r="H92"/>
      <c r="I92"/>
      <c r="J92"/>
      <c r="K92"/>
    </row>
    <row r="93" spans="1:11" x14ac:dyDescent="0.2">
      <c r="A93" s="349" t="s">
        <v>436</v>
      </c>
      <c r="B93" s="443"/>
      <c r="C93" s="443"/>
      <c r="G93"/>
      <c r="H93"/>
      <c r="I93"/>
      <c r="J93"/>
      <c r="K93"/>
    </row>
    <row r="94" spans="1:11" x14ac:dyDescent="0.2">
      <c r="A94" s="349" t="s">
        <v>438</v>
      </c>
      <c r="B94" s="443"/>
      <c r="C94" s="443"/>
      <c r="G94"/>
      <c r="H94"/>
      <c r="I94"/>
      <c r="J94"/>
      <c r="K94"/>
    </row>
    <row r="95" spans="1:11" x14ac:dyDescent="0.2">
      <c r="A95" s="349" t="s">
        <v>439</v>
      </c>
      <c r="B95" s="443"/>
      <c r="C95" s="443"/>
      <c r="G95"/>
      <c r="H95"/>
      <c r="I95"/>
      <c r="J95"/>
      <c r="K95"/>
    </row>
    <row r="96" spans="1:11" x14ac:dyDescent="0.2">
      <c r="A96" s="349" t="s">
        <v>440</v>
      </c>
      <c r="B96" s="443"/>
      <c r="C96" s="443"/>
      <c r="G96"/>
      <c r="H96"/>
      <c r="I96"/>
      <c r="J96"/>
      <c r="K96"/>
    </row>
    <row r="97" spans="1:11" x14ac:dyDescent="0.2">
      <c r="A97" s="349" t="s">
        <v>445</v>
      </c>
      <c r="B97" s="443"/>
      <c r="C97" s="443"/>
      <c r="G97"/>
      <c r="H97"/>
      <c r="I97"/>
      <c r="J97"/>
      <c r="K97"/>
    </row>
    <row r="98" spans="1:11" x14ac:dyDescent="0.2">
      <c r="A98" s="349" t="s">
        <v>444</v>
      </c>
      <c r="B98" s="443"/>
      <c r="C98" s="443"/>
      <c r="G98"/>
      <c r="H98"/>
      <c r="I98"/>
      <c r="J98"/>
      <c r="K98"/>
    </row>
    <row r="99" spans="1:11" x14ac:dyDescent="0.2">
      <c r="A99" s="349" t="s">
        <v>443</v>
      </c>
      <c r="B99" s="443"/>
      <c r="C99" s="443"/>
      <c r="G99"/>
      <c r="H99"/>
      <c r="I99"/>
      <c r="J99"/>
      <c r="K99"/>
    </row>
    <row r="100" spans="1:11" x14ac:dyDescent="0.2">
      <c r="A100" s="349" t="s">
        <v>447</v>
      </c>
      <c r="B100" s="443"/>
      <c r="C100" s="443"/>
      <c r="G100"/>
      <c r="H100"/>
      <c r="I100"/>
      <c r="J100"/>
      <c r="K100"/>
    </row>
    <row r="101" spans="1:11" x14ac:dyDescent="0.2">
      <c r="A101" s="349" t="s">
        <v>448</v>
      </c>
      <c r="B101" s="443"/>
      <c r="C101" s="443"/>
      <c r="G101"/>
      <c r="H101"/>
      <c r="I101"/>
      <c r="J101"/>
      <c r="K101"/>
    </row>
    <row r="102" spans="1:11" x14ac:dyDescent="0.2">
      <c r="G102"/>
      <c r="H102"/>
      <c r="I102"/>
      <c r="J102"/>
      <c r="K102"/>
    </row>
    <row r="106" spans="1:11" ht="25.5" x14ac:dyDescent="0.2">
      <c r="A106" s="444" t="s">
        <v>470</v>
      </c>
      <c r="B106" s="444" t="s">
        <v>471</v>
      </c>
    </row>
    <row r="107" spans="1:11" x14ac:dyDescent="0.2">
      <c r="A107" s="445" t="s">
        <v>472</v>
      </c>
      <c r="B107" s="446">
        <v>16</v>
      </c>
    </row>
    <row r="108" spans="1:11" x14ac:dyDescent="0.2">
      <c r="A108" s="445" t="s">
        <v>473</v>
      </c>
      <c r="B108" s="446">
        <v>17</v>
      </c>
    </row>
    <row r="109" spans="1:11" ht="25.5" x14ac:dyDescent="0.2">
      <c r="A109" s="445" t="s">
        <v>474</v>
      </c>
      <c r="B109" s="446">
        <v>22</v>
      </c>
    </row>
    <row r="110" spans="1:11" x14ac:dyDescent="0.2">
      <c r="A110" s="445" t="s">
        <v>435</v>
      </c>
      <c r="B110" s="446">
        <v>16</v>
      </c>
    </row>
    <row r="111" spans="1:11" x14ac:dyDescent="0.2">
      <c r="A111" s="445" t="s">
        <v>475</v>
      </c>
      <c r="B111" s="446">
        <v>10</v>
      </c>
    </row>
    <row r="112" spans="1:11" x14ac:dyDescent="0.2">
      <c r="A112" s="445" t="s">
        <v>476</v>
      </c>
      <c r="B112" s="446">
        <v>4</v>
      </c>
    </row>
    <row r="113" spans="1:2" x14ac:dyDescent="0.2">
      <c r="A113" s="445" t="s">
        <v>477</v>
      </c>
      <c r="B113" s="446">
        <v>1</v>
      </c>
    </row>
    <row r="114" spans="1:2" x14ac:dyDescent="0.2">
      <c r="A114" s="445" t="s">
        <v>468</v>
      </c>
      <c r="B114" s="446">
        <v>3</v>
      </c>
    </row>
    <row r="115" spans="1:2" x14ac:dyDescent="0.2">
      <c r="A115" s="445" t="s">
        <v>478</v>
      </c>
      <c r="B115" s="446">
        <v>4</v>
      </c>
    </row>
    <row r="116" spans="1:2" x14ac:dyDescent="0.2">
      <c r="A116" s="445" t="s">
        <v>479</v>
      </c>
      <c r="B116" s="446">
        <v>4</v>
      </c>
    </row>
    <row r="117" spans="1:2" x14ac:dyDescent="0.2">
      <c r="A117" s="445" t="s">
        <v>469</v>
      </c>
      <c r="B117" s="446">
        <v>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rgb="FF00B050"/>
    <pageSetUpPr fitToPage="1"/>
  </sheetPr>
  <dimension ref="A1:V173"/>
  <sheetViews>
    <sheetView view="pageBreakPreview" topLeftCell="A11" zoomScale="110" zoomScaleNormal="110" zoomScaleSheetLayoutView="110" workbookViewId="0">
      <selection activeCell="E25" sqref="E25"/>
    </sheetView>
  </sheetViews>
  <sheetFormatPr baseColWidth="10" defaultColWidth="11.42578125" defaultRowHeight="12.75" x14ac:dyDescent="0.2"/>
  <cols>
    <col min="1" max="1" width="3.140625" customWidth="1"/>
    <col min="2" max="2" width="9.42578125" customWidth="1"/>
    <col min="3" max="3" width="49.85546875" customWidth="1"/>
    <col min="4" max="5" width="9.140625" customWidth="1"/>
    <col min="6" max="6" width="11.7109375" customWidth="1"/>
    <col min="7" max="7" width="14.7109375" customWidth="1"/>
    <col min="8" max="8" width="14.140625" customWidth="1"/>
    <col min="9" max="9" width="19.85546875" style="1" customWidth="1"/>
    <col min="10" max="10" width="8.5703125" style="40" customWidth="1"/>
    <col min="11" max="11" width="12.28515625" style="41" customWidth="1"/>
    <col min="12" max="12" width="13.7109375" style="49" customWidth="1"/>
    <col min="13" max="13" width="3" style="41" customWidth="1"/>
    <col min="14" max="14" width="12.28515625" style="42" hidden="1" customWidth="1"/>
    <col min="15" max="15" width="11.42578125" style="42" hidden="1" customWidth="1"/>
    <col min="16" max="16" width="16.5703125" style="42" hidden="1" customWidth="1"/>
    <col min="17" max="17" width="11.42578125" style="42" hidden="1" customWidth="1"/>
    <col min="18" max="18" width="11.42578125" hidden="1" customWidth="1"/>
    <col min="19" max="19" width="18.85546875" hidden="1" customWidth="1"/>
    <col min="20" max="20" width="15.28515625" bestFit="1" customWidth="1"/>
    <col min="21" max="21" width="17" customWidth="1"/>
    <col min="22" max="22" width="37.7109375" customWidth="1"/>
    <col min="23" max="23" width="33.7109375" customWidth="1"/>
  </cols>
  <sheetData>
    <row r="1" spans="1:20" ht="13.5" thickBot="1" x14ac:dyDescent="0.25"/>
    <row r="2" spans="1:20" ht="15.75" thickBot="1" x14ac:dyDescent="0.3">
      <c r="B2" s="740" t="s">
        <v>364</v>
      </c>
      <c r="C2" s="741"/>
      <c r="D2" s="741"/>
      <c r="E2" s="741"/>
      <c r="F2" s="741"/>
      <c r="G2" s="741"/>
      <c r="H2" s="741"/>
      <c r="I2" s="741"/>
      <c r="J2" s="741"/>
      <c r="K2" s="741"/>
      <c r="L2" s="742"/>
    </row>
    <row r="3" spans="1:20" ht="30.75" customHeight="1" thickBot="1" x14ac:dyDescent="0.25">
      <c r="B3" s="743" t="s">
        <v>0</v>
      </c>
      <c r="C3" s="744"/>
      <c r="D3" s="744"/>
      <c r="E3" s="744"/>
      <c r="F3" s="744"/>
      <c r="G3" s="744"/>
      <c r="H3" s="744"/>
      <c r="I3" s="744"/>
      <c r="J3" s="744"/>
      <c r="K3" s="744"/>
      <c r="L3" s="745"/>
    </row>
    <row r="4" spans="1:20" ht="41.25" customHeight="1" thickBot="1" x14ac:dyDescent="0.25">
      <c r="B4" s="2" t="s">
        <v>1</v>
      </c>
      <c r="C4" s="3" t="s">
        <v>2</v>
      </c>
      <c r="D4" s="3" t="s">
        <v>3</v>
      </c>
      <c r="E4" s="3" t="s">
        <v>4</v>
      </c>
      <c r="F4" s="4" t="s">
        <v>5</v>
      </c>
      <c r="G4" s="4" t="s">
        <v>6</v>
      </c>
      <c r="H4" s="4" t="s">
        <v>7</v>
      </c>
      <c r="I4" s="5" t="s">
        <v>8</v>
      </c>
      <c r="J4" s="43" t="s">
        <v>35</v>
      </c>
      <c r="K4" s="43" t="s">
        <v>36</v>
      </c>
      <c r="L4" s="264" t="s">
        <v>37</v>
      </c>
      <c r="S4" s="43" t="s">
        <v>38</v>
      </c>
    </row>
    <row r="5" spans="1:20" s="51" customFormat="1" ht="18" hidden="1" customHeight="1" thickBot="1" x14ac:dyDescent="0.25">
      <c r="A5"/>
      <c r="B5" s="746" t="s">
        <v>39</v>
      </c>
      <c r="C5" s="747"/>
      <c r="D5" s="748"/>
      <c r="E5" s="45"/>
      <c r="F5" s="44"/>
      <c r="G5" s="46"/>
      <c r="H5" s="46"/>
      <c r="I5" s="47"/>
      <c r="J5" s="48"/>
      <c r="K5" s="48"/>
      <c r="L5" s="227"/>
      <c r="M5" s="49"/>
      <c r="N5" s="50"/>
      <c r="O5" s="50"/>
      <c r="P5" s="50"/>
      <c r="Q5" s="50"/>
    </row>
    <row r="6" spans="1:20" s="51" customFormat="1" ht="18" hidden="1" customHeight="1" thickBot="1" x14ac:dyDescent="0.25">
      <c r="A6"/>
      <c r="B6" s="746" t="s">
        <v>40</v>
      </c>
      <c r="C6" s="747"/>
      <c r="D6" s="748"/>
      <c r="E6" s="52"/>
      <c r="F6" s="44"/>
      <c r="G6" s="46"/>
      <c r="H6" s="46"/>
      <c r="I6" s="47"/>
      <c r="J6" s="48"/>
      <c r="K6" s="48"/>
      <c r="L6" s="227"/>
      <c r="M6" s="49"/>
      <c r="N6" s="50"/>
      <c r="O6" s="50"/>
      <c r="P6" s="50"/>
      <c r="Q6" s="50"/>
    </row>
    <row r="7" spans="1:20" s="51" customFormat="1" ht="18" hidden="1" customHeight="1" thickBot="1" x14ac:dyDescent="0.25">
      <c r="A7"/>
      <c r="B7" s="746" t="s">
        <v>41</v>
      </c>
      <c r="C7" s="747"/>
      <c r="D7" s="748"/>
      <c r="E7" s="53"/>
      <c r="F7" s="44"/>
      <c r="G7" s="46"/>
      <c r="H7" s="46"/>
      <c r="I7" s="47"/>
      <c r="J7" s="48"/>
      <c r="K7" s="48"/>
      <c r="L7" s="227"/>
      <c r="M7" s="49"/>
      <c r="N7" s="50"/>
      <c r="O7" s="50"/>
      <c r="P7" s="50"/>
      <c r="Q7" s="50"/>
    </row>
    <row r="8" spans="1:20" ht="15" customHeight="1" thickBot="1" x14ac:dyDescent="0.25">
      <c r="B8" s="737" t="s">
        <v>42</v>
      </c>
      <c r="C8" s="738"/>
      <c r="D8" s="738"/>
      <c r="E8" s="738"/>
      <c r="F8" s="738"/>
      <c r="G8" s="738"/>
      <c r="H8" s="738"/>
      <c r="I8" s="738"/>
      <c r="J8" s="738"/>
      <c r="K8" s="738"/>
      <c r="L8" s="739"/>
    </row>
    <row r="9" spans="1:20" ht="24" customHeight="1" x14ac:dyDescent="0.2">
      <c r="B9" s="54" t="s">
        <v>43</v>
      </c>
      <c r="C9" s="55" t="s">
        <v>44</v>
      </c>
      <c r="D9" s="56" t="s">
        <v>31</v>
      </c>
      <c r="E9" s="57">
        <v>3</v>
      </c>
      <c r="F9" s="330"/>
      <c r="G9" s="58">
        <v>15781</v>
      </c>
      <c r="H9" s="59">
        <v>15063</v>
      </c>
      <c r="I9" s="332"/>
      <c r="J9" s="271"/>
      <c r="K9" s="280">
        <f>I9/I164</f>
        <v>0</v>
      </c>
      <c r="L9" s="278">
        <f>K9*J9</f>
        <v>0</v>
      </c>
      <c r="S9" s="60"/>
    </row>
    <row r="10" spans="1:20" s="65" customFormat="1" x14ac:dyDescent="0.2">
      <c r="A10"/>
      <c r="B10" s="61" t="s">
        <v>45</v>
      </c>
      <c r="C10" s="6" t="s">
        <v>46</v>
      </c>
      <c r="D10" s="7" t="s">
        <v>31</v>
      </c>
      <c r="E10" s="79">
        <v>4</v>
      </c>
      <c r="F10" s="79"/>
      <c r="G10" s="62">
        <v>10291</v>
      </c>
      <c r="H10" s="63">
        <v>9823</v>
      </c>
      <c r="I10" s="333">
        <f>H10*E10</f>
        <v>39292</v>
      </c>
      <c r="J10" s="272">
        <v>1</v>
      </c>
      <c r="K10" s="281">
        <f>(I10/$I164)</f>
        <v>4.2527500229993029E-4</v>
      </c>
      <c r="L10" s="278">
        <f t="shared" ref="L10:L73" si="0">K10*J10</f>
        <v>4.2527500229993029E-4</v>
      </c>
      <c r="M10" s="41"/>
      <c r="N10" s="42"/>
      <c r="O10" s="42"/>
      <c r="P10" s="42"/>
      <c r="Q10" s="42"/>
      <c r="R10"/>
      <c r="S10" s="64"/>
    </row>
    <row r="11" spans="1:20" x14ac:dyDescent="0.2">
      <c r="B11" s="61" t="s">
        <v>47</v>
      </c>
      <c r="C11" s="6" t="s">
        <v>48</v>
      </c>
      <c r="D11" s="7" t="s">
        <v>28</v>
      </c>
      <c r="E11" s="8">
        <v>290</v>
      </c>
      <c r="F11" s="79">
        <v>322.89999999999998</v>
      </c>
      <c r="G11" s="62">
        <v>27802</v>
      </c>
      <c r="H11" s="63">
        <v>26538</v>
      </c>
      <c r="I11" s="333">
        <f>H11*F11</f>
        <v>8569120.1999999993</v>
      </c>
      <c r="J11" s="272">
        <v>1</v>
      </c>
      <c r="K11" s="281">
        <f>(I11/$I164)</f>
        <v>9.2747445097306799E-2</v>
      </c>
      <c r="L11" s="278">
        <f t="shared" si="0"/>
        <v>9.2747445097306799E-2</v>
      </c>
      <c r="S11" s="64"/>
    </row>
    <row r="12" spans="1:20" x14ac:dyDescent="0.2">
      <c r="B12" s="61" t="s">
        <v>49</v>
      </c>
      <c r="C12" s="6" t="s">
        <v>50</v>
      </c>
      <c r="D12" s="7" t="s">
        <v>28</v>
      </c>
      <c r="E12" s="8">
        <v>10</v>
      </c>
      <c r="F12" s="79"/>
      <c r="G12" s="66">
        <v>23787</v>
      </c>
      <c r="H12" s="67">
        <v>22705</v>
      </c>
      <c r="I12" s="333">
        <f>H12*E12</f>
        <v>227050</v>
      </c>
      <c r="J12" s="272">
        <v>1</v>
      </c>
      <c r="K12" s="281">
        <f>(I12/$I164)</f>
        <v>2.4574643508143944E-3</v>
      </c>
      <c r="L12" s="278">
        <f t="shared" si="0"/>
        <v>2.4574643508143944E-3</v>
      </c>
      <c r="S12" s="64"/>
    </row>
    <row r="13" spans="1:20" x14ac:dyDescent="0.2">
      <c r="B13" s="61" t="s">
        <v>51</v>
      </c>
      <c r="C13" s="6" t="s">
        <v>52</v>
      </c>
      <c r="D13" s="7" t="s">
        <v>28</v>
      </c>
      <c r="E13" s="8">
        <v>36</v>
      </c>
      <c r="F13" s="93">
        <v>26.64</v>
      </c>
      <c r="G13" s="66">
        <v>48862</v>
      </c>
      <c r="H13" s="69">
        <v>46640</v>
      </c>
      <c r="I13" s="334">
        <f>H13*F13</f>
        <v>1242489.6000000001</v>
      </c>
      <c r="J13" s="272">
        <v>1</v>
      </c>
      <c r="K13" s="281">
        <f>(I13/$I164)</f>
        <v>1.3448024216065346E-2</v>
      </c>
      <c r="L13" s="278">
        <f t="shared" si="0"/>
        <v>1.3448024216065346E-2</v>
      </c>
      <c r="S13" s="64"/>
    </row>
    <row r="14" spans="1:20" x14ac:dyDescent="0.2">
      <c r="B14" s="61" t="s">
        <v>53</v>
      </c>
      <c r="C14" s="6" t="s">
        <v>54</v>
      </c>
      <c r="D14" s="7" t="s">
        <v>27</v>
      </c>
      <c r="E14" s="8">
        <v>5</v>
      </c>
      <c r="F14" s="79"/>
      <c r="G14" s="66">
        <v>29083</v>
      </c>
      <c r="H14" s="67">
        <v>27760</v>
      </c>
      <c r="I14" s="333">
        <f>H14*E14</f>
        <v>138800</v>
      </c>
      <c r="J14" s="272">
        <v>1</v>
      </c>
      <c r="K14" s="281">
        <f>(I14/I164)</f>
        <v>1.5022948773091298E-3</v>
      </c>
      <c r="L14" s="278">
        <f t="shared" si="0"/>
        <v>1.5022948773091298E-3</v>
      </c>
      <c r="S14" s="64"/>
      <c r="T14">
        <v>2</v>
      </c>
    </row>
    <row r="15" spans="1:20" s="65" customFormat="1" ht="18" customHeight="1" x14ac:dyDescent="0.2">
      <c r="A15"/>
      <c r="B15" s="61" t="s">
        <v>55</v>
      </c>
      <c r="C15" s="6" t="s">
        <v>56</v>
      </c>
      <c r="D15" s="7" t="s">
        <v>57</v>
      </c>
      <c r="E15" s="79">
        <v>20</v>
      </c>
      <c r="F15" s="79"/>
      <c r="G15" s="62">
        <v>13597</v>
      </c>
      <c r="H15" s="63">
        <v>12979</v>
      </c>
      <c r="I15" s="333">
        <f>+F15*H15</f>
        <v>0</v>
      </c>
      <c r="J15" s="273"/>
      <c r="K15" s="281">
        <f>I15/$I164</f>
        <v>0</v>
      </c>
      <c r="L15" s="278">
        <f t="shared" si="0"/>
        <v>0</v>
      </c>
      <c r="M15" s="41"/>
      <c r="N15" s="42"/>
      <c r="O15" s="42"/>
      <c r="P15" s="42"/>
      <c r="Q15" s="42"/>
      <c r="R15"/>
      <c r="S15" s="86" t="s">
        <v>58</v>
      </c>
    </row>
    <row r="16" spans="1:20" ht="22.5" x14ac:dyDescent="0.2">
      <c r="B16" s="61" t="s">
        <v>59</v>
      </c>
      <c r="C16" s="6" t="s">
        <v>60</v>
      </c>
      <c r="D16" s="7" t="s">
        <v>28</v>
      </c>
      <c r="E16" s="8">
        <v>80</v>
      </c>
      <c r="F16" s="79">
        <v>156.94</v>
      </c>
      <c r="G16" s="62">
        <v>15297</v>
      </c>
      <c r="H16" s="63">
        <v>14601</v>
      </c>
      <c r="I16" s="333">
        <f>H16*F16</f>
        <v>2291480.94</v>
      </c>
      <c r="J16" s="272">
        <v>1</v>
      </c>
      <c r="K16" s="281">
        <f>I16/$I164</f>
        <v>2.4801729665803383E-2</v>
      </c>
      <c r="L16" s="278">
        <f t="shared" si="0"/>
        <v>2.4801729665803383E-2</v>
      </c>
      <c r="S16" s="64"/>
    </row>
    <row r="17" spans="1:20" ht="22.5" x14ac:dyDescent="0.2">
      <c r="B17" s="61" t="s">
        <v>61</v>
      </c>
      <c r="C17" s="6" t="s">
        <v>62</v>
      </c>
      <c r="D17" s="7" t="s">
        <v>31</v>
      </c>
      <c r="E17" s="8">
        <v>25</v>
      </c>
      <c r="F17" s="79"/>
      <c r="G17" s="62">
        <v>43620</v>
      </c>
      <c r="H17" s="63">
        <v>41636</v>
      </c>
      <c r="I17" s="333">
        <f>H17*E17</f>
        <v>1040900</v>
      </c>
      <c r="J17" s="272">
        <v>1</v>
      </c>
      <c r="K17" s="281">
        <f t="shared" ref="K17:K26" si="1">I17/$I$164</f>
        <v>1.1266129234806002E-2</v>
      </c>
      <c r="L17" s="278">
        <f t="shared" si="0"/>
        <v>1.1266129234806002E-2</v>
      </c>
      <c r="S17" s="64"/>
    </row>
    <row r="18" spans="1:20" ht="18.600000000000001" customHeight="1" x14ac:dyDescent="0.2">
      <c r="B18" s="61" t="s">
        <v>63</v>
      </c>
      <c r="C18" s="6" t="s">
        <v>64</v>
      </c>
      <c r="D18" s="7" t="s">
        <v>28</v>
      </c>
      <c r="E18" s="8">
        <v>40</v>
      </c>
      <c r="F18" s="79"/>
      <c r="G18" s="62">
        <v>13393</v>
      </c>
      <c r="H18" s="63">
        <v>12784</v>
      </c>
      <c r="I18" s="333">
        <f>H18*E18</f>
        <v>511360</v>
      </c>
      <c r="J18" s="272">
        <v>1</v>
      </c>
      <c r="K18" s="281">
        <f t="shared" si="1"/>
        <v>5.5346794557694281E-3</v>
      </c>
      <c r="L18" s="278">
        <f t="shared" si="0"/>
        <v>5.5346794557694281E-3</v>
      </c>
      <c r="S18" s="64"/>
    </row>
    <row r="19" spans="1:20" s="65" customFormat="1" x14ac:dyDescent="0.2">
      <c r="A19"/>
      <c r="B19" s="61" t="s">
        <v>65</v>
      </c>
      <c r="C19" s="6" t="s">
        <v>66</v>
      </c>
      <c r="D19" s="7" t="s">
        <v>31</v>
      </c>
      <c r="E19" s="8">
        <v>2</v>
      </c>
      <c r="F19" s="79"/>
      <c r="G19" s="62">
        <v>36159</v>
      </c>
      <c r="H19" s="63">
        <v>34514</v>
      </c>
      <c r="I19" s="333"/>
      <c r="J19" s="273"/>
      <c r="K19" s="281">
        <f t="shared" si="1"/>
        <v>0</v>
      </c>
      <c r="L19" s="278">
        <f t="shared" si="0"/>
        <v>0</v>
      </c>
      <c r="M19" s="41"/>
      <c r="N19" s="42"/>
      <c r="O19" s="42"/>
      <c r="P19" s="42"/>
      <c r="Q19" s="42"/>
      <c r="R19"/>
      <c r="S19" s="64"/>
    </row>
    <row r="20" spans="1:20" ht="24.75" customHeight="1" x14ac:dyDescent="0.2">
      <c r="B20" s="61" t="s">
        <v>67</v>
      </c>
      <c r="C20" s="6" t="s">
        <v>68</v>
      </c>
      <c r="D20" s="7" t="s">
        <v>57</v>
      </c>
      <c r="E20" s="8">
        <v>80</v>
      </c>
      <c r="F20" s="79">
        <v>112.2</v>
      </c>
      <c r="G20" s="62">
        <v>16921</v>
      </c>
      <c r="H20" s="63">
        <v>16151</v>
      </c>
      <c r="I20" s="333">
        <f>H20*F20</f>
        <v>1812142.2</v>
      </c>
      <c r="J20" s="272">
        <v>1</v>
      </c>
      <c r="K20" s="281">
        <f t="shared" si="1"/>
        <v>1.9613630720574184E-2</v>
      </c>
      <c r="L20" s="278">
        <f t="shared" si="0"/>
        <v>1.9613630720574184E-2</v>
      </c>
      <c r="S20" s="71"/>
    </row>
    <row r="21" spans="1:20" ht="22.5" x14ac:dyDescent="0.2">
      <c r="B21" s="61" t="s">
        <v>69</v>
      </c>
      <c r="C21" s="6" t="s">
        <v>70</v>
      </c>
      <c r="D21" s="7" t="s">
        <v>28</v>
      </c>
      <c r="E21" s="8">
        <v>110</v>
      </c>
      <c r="F21" s="79"/>
      <c r="G21" s="62">
        <v>29997</v>
      </c>
      <c r="H21" s="63">
        <v>28633</v>
      </c>
      <c r="I21" s="333">
        <f>+F21*H21</f>
        <v>0</v>
      </c>
      <c r="J21" s="273"/>
      <c r="K21" s="281">
        <f t="shared" si="1"/>
        <v>0</v>
      </c>
      <c r="L21" s="278">
        <f t="shared" si="0"/>
        <v>0</v>
      </c>
      <c r="S21" s="64"/>
    </row>
    <row r="22" spans="1:20" ht="12" customHeight="1" x14ac:dyDescent="0.2">
      <c r="B22" s="61" t="s">
        <v>71</v>
      </c>
      <c r="C22" s="6" t="s">
        <v>72</v>
      </c>
      <c r="D22" s="7" t="s">
        <v>28</v>
      </c>
      <c r="E22" s="8">
        <v>10</v>
      </c>
      <c r="F22" s="93">
        <v>104</v>
      </c>
      <c r="G22" s="62">
        <v>14582</v>
      </c>
      <c r="H22" s="16">
        <v>13900</v>
      </c>
      <c r="I22" s="334">
        <f>H22*F22</f>
        <v>1445600</v>
      </c>
      <c r="J22" s="272">
        <v>1</v>
      </c>
      <c r="K22" s="281">
        <f t="shared" si="1"/>
        <v>1.5646379500274338E-2</v>
      </c>
      <c r="L22" s="278">
        <f t="shared" si="0"/>
        <v>1.5646379500274338E-2</v>
      </c>
      <c r="S22" s="64"/>
    </row>
    <row r="23" spans="1:20" ht="22.5" x14ac:dyDescent="0.2">
      <c r="B23" s="61" t="s">
        <v>73</v>
      </c>
      <c r="C23" s="72" t="s">
        <v>74</v>
      </c>
      <c r="D23" s="7" t="s">
        <v>57</v>
      </c>
      <c r="E23" s="73">
        <v>12</v>
      </c>
      <c r="F23" s="82">
        <v>7</v>
      </c>
      <c r="G23" s="75">
        <v>129327</v>
      </c>
      <c r="H23" s="76">
        <v>123445</v>
      </c>
      <c r="I23" s="333">
        <f>H23*F23</f>
        <v>864115</v>
      </c>
      <c r="J23" s="272">
        <v>1</v>
      </c>
      <c r="K23" s="281">
        <f t="shared" si="1"/>
        <v>9.3527056045099328E-3</v>
      </c>
      <c r="L23" s="278">
        <f t="shared" si="0"/>
        <v>9.3527056045099328E-3</v>
      </c>
      <c r="M23" s="77"/>
      <c r="S23" s="64"/>
    </row>
    <row r="24" spans="1:20" s="65" customFormat="1" ht="22.9" customHeight="1" x14ac:dyDescent="0.2">
      <c r="A24"/>
      <c r="B24" s="61" t="s">
        <v>75</v>
      </c>
      <c r="C24" s="72" t="s">
        <v>76</v>
      </c>
      <c r="D24" s="7" t="s">
        <v>57</v>
      </c>
      <c r="E24" s="73">
        <v>290</v>
      </c>
      <c r="F24" s="310"/>
      <c r="G24" s="75">
        <v>17401</v>
      </c>
      <c r="H24" s="76">
        <v>16610</v>
      </c>
      <c r="I24" s="333"/>
      <c r="J24" s="273"/>
      <c r="K24" s="281">
        <f t="shared" si="1"/>
        <v>0</v>
      </c>
      <c r="L24" s="278">
        <f t="shared" si="0"/>
        <v>0</v>
      </c>
      <c r="M24" s="41"/>
      <c r="N24" s="42"/>
      <c r="O24" s="42"/>
      <c r="P24" s="42"/>
      <c r="Q24" s="42"/>
      <c r="R24"/>
      <c r="S24" s="78"/>
    </row>
    <row r="25" spans="1:20" x14ac:dyDescent="0.2">
      <c r="B25" s="61" t="s">
        <v>77</v>
      </c>
      <c r="C25" s="72" t="s">
        <v>78</v>
      </c>
      <c r="D25" s="7" t="s">
        <v>31</v>
      </c>
      <c r="E25" s="73">
        <v>4</v>
      </c>
      <c r="F25" s="310"/>
      <c r="G25" s="75">
        <v>13904</v>
      </c>
      <c r="H25" s="76">
        <v>13272</v>
      </c>
      <c r="I25" s="333"/>
      <c r="J25" s="274"/>
      <c r="K25" s="281">
        <f t="shared" si="1"/>
        <v>0</v>
      </c>
      <c r="L25" s="278">
        <f t="shared" si="0"/>
        <v>0</v>
      </c>
      <c r="S25" s="64"/>
    </row>
    <row r="26" spans="1:20" ht="13.5" thickBot="1" x14ac:dyDescent="0.25">
      <c r="B26" s="61" t="s">
        <v>79</v>
      </c>
      <c r="C26" s="6" t="s">
        <v>80</v>
      </c>
      <c r="D26" s="7" t="s">
        <v>31</v>
      </c>
      <c r="E26" s="79">
        <v>60</v>
      </c>
      <c r="F26" s="310">
        <v>54.8414</v>
      </c>
      <c r="G26" s="75">
        <v>6476</v>
      </c>
      <c r="H26" s="76">
        <v>6181</v>
      </c>
      <c r="I26" s="333">
        <f>H26*F26</f>
        <v>338974.69339999999</v>
      </c>
      <c r="J26" s="272">
        <v>1</v>
      </c>
      <c r="K26" s="281">
        <f t="shared" si="1"/>
        <v>3.6688756875522541E-3</v>
      </c>
      <c r="L26" s="278">
        <f t="shared" si="0"/>
        <v>3.6688756875522541E-3</v>
      </c>
      <c r="S26" s="64"/>
      <c r="T26" s="302"/>
    </row>
    <row r="27" spans="1:20" ht="14.25" customHeight="1" thickBot="1" x14ac:dyDescent="0.25">
      <c r="B27" s="734" t="s">
        <v>85</v>
      </c>
      <c r="C27" s="735"/>
      <c r="D27" s="735"/>
      <c r="E27" s="735"/>
      <c r="F27" s="735"/>
      <c r="G27" s="735"/>
      <c r="H27" s="736"/>
      <c r="I27" s="339">
        <f>SUM(I9:I26)</f>
        <v>18521324.633399997</v>
      </c>
      <c r="J27" s="273"/>
      <c r="K27" s="281"/>
      <c r="L27" s="278"/>
      <c r="S27" s="64"/>
    </row>
    <row r="28" spans="1:20" ht="13.5" thickBot="1" x14ac:dyDescent="0.25">
      <c r="B28" s="267" t="s">
        <v>86</v>
      </c>
      <c r="C28" s="268"/>
      <c r="D28" s="268"/>
      <c r="E28" s="268"/>
      <c r="F28" s="268"/>
      <c r="G28" s="268"/>
      <c r="H28" s="268"/>
      <c r="I28" s="269"/>
      <c r="J28" s="275"/>
      <c r="K28" s="282"/>
      <c r="L28" s="279"/>
      <c r="S28" s="64"/>
    </row>
    <row r="29" spans="1:20" x14ac:dyDescent="0.2">
      <c r="B29" s="87" t="s">
        <v>87</v>
      </c>
      <c r="C29" s="10" t="s">
        <v>88</v>
      </c>
      <c r="D29" s="11" t="s">
        <v>28</v>
      </c>
      <c r="E29" s="129">
        <v>22</v>
      </c>
      <c r="F29" s="73"/>
      <c r="G29" s="88">
        <v>81391</v>
      </c>
      <c r="H29" s="89">
        <v>77689</v>
      </c>
      <c r="I29" s="90"/>
      <c r="J29" s="273"/>
      <c r="K29" s="281">
        <f>I29/$I$164</f>
        <v>0</v>
      </c>
      <c r="L29" s="278">
        <f t="shared" si="0"/>
        <v>0</v>
      </c>
      <c r="S29" s="64"/>
    </row>
    <row r="30" spans="1:20" x14ac:dyDescent="0.2">
      <c r="B30" s="61" t="s">
        <v>89</v>
      </c>
      <c r="C30" s="6" t="s">
        <v>90</v>
      </c>
      <c r="D30" s="7" t="s">
        <v>28</v>
      </c>
      <c r="E30" s="8">
        <v>10</v>
      </c>
      <c r="F30" s="310">
        <v>12</v>
      </c>
      <c r="G30" s="62">
        <v>34125</v>
      </c>
      <c r="H30" s="63">
        <v>32573</v>
      </c>
      <c r="I30" s="335">
        <f>H30*F30</f>
        <v>390876</v>
      </c>
      <c r="J30" s="272">
        <v>1</v>
      </c>
      <c r="K30" s="281">
        <f>I30/$I$164</f>
        <v>4.2306268909444054E-3</v>
      </c>
      <c r="L30" s="278">
        <f t="shared" si="0"/>
        <v>4.2306268909444054E-3</v>
      </c>
      <c r="S30" s="64" t="s">
        <v>295</v>
      </c>
      <c r="T30" s="302"/>
    </row>
    <row r="31" spans="1:20" ht="13.5" thickBot="1" x14ac:dyDescent="0.25">
      <c r="B31" s="61" t="s">
        <v>91</v>
      </c>
      <c r="C31" s="6" t="s">
        <v>92</v>
      </c>
      <c r="D31" s="7" t="s">
        <v>93</v>
      </c>
      <c r="E31" s="8">
        <v>20</v>
      </c>
      <c r="F31" s="73"/>
      <c r="G31" s="75">
        <v>27857</v>
      </c>
      <c r="H31" s="76">
        <v>26590</v>
      </c>
      <c r="I31" s="90"/>
      <c r="J31" s="273"/>
      <c r="K31" s="281">
        <f>I31/$I$164</f>
        <v>0</v>
      </c>
      <c r="L31" s="278">
        <f t="shared" si="0"/>
        <v>0</v>
      </c>
      <c r="S31" s="64"/>
    </row>
    <row r="32" spans="1:20" ht="13.5" thickBot="1" x14ac:dyDescent="0.25">
      <c r="B32" s="100" t="s">
        <v>95</v>
      </c>
      <c r="C32" s="101"/>
      <c r="D32" s="101"/>
      <c r="E32" s="101"/>
      <c r="F32" s="101"/>
      <c r="G32" s="101"/>
      <c r="H32" s="102"/>
      <c r="I32" s="14">
        <f>SUM(I29:I31)</f>
        <v>390876</v>
      </c>
      <c r="J32" s="273"/>
      <c r="K32" s="281"/>
      <c r="L32" s="278"/>
      <c r="S32" s="64"/>
    </row>
    <row r="33" spans="2:21" ht="13.5" thickBot="1" x14ac:dyDescent="0.25">
      <c r="B33" s="737" t="s">
        <v>96</v>
      </c>
      <c r="C33" s="738"/>
      <c r="D33" s="738"/>
      <c r="E33" s="738"/>
      <c r="F33" s="738"/>
      <c r="G33" s="738"/>
      <c r="H33" s="738"/>
      <c r="I33" s="739"/>
      <c r="J33" s="273"/>
      <c r="K33" s="281"/>
      <c r="L33" s="278"/>
      <c r="S33" s="64"/>
    </row>
    <row r="34" spans="2:21" ht="16.899999999999999" customHeight="1" x14ac:dyDescent="0.2">
      <c r="B34" s="87" t="s">
        <v>97</v>
      </c>
      <c r="C34" s="10" t="s">
        <v>98</v>
      </c>
      <c r="D34" s="11" t="s">
        <v>28</v>
      </c>
      <c r="E34" s="12">
        <v>20</v>
      </c>
      <c r="F34" s="129">
        <v>18.420000000000002</v>
      </c>
      <c r="G34" s="88">
        <v>189132</v>
      </c>
      <c r="H34" s="18">
        <v>180530</v>
      </c>
      <c r="I34" s="90"/>
      <c r="J34" s="273"/>
      <c r="K34" s="281">
        <f>I34/$I$164</f>
        <v>0</v>
      </c>
      <c r="L34" s="278">
        <f t="shared" ref="L34:L37" si="2">K34*J34</f>
        <v>0</v>
      </c>
      <c r="M34" s="77"/>
      <c r="N34" s="41">
        <v>16.5</v>
      </c>
      <c r="O34" s="41">
        <v>2</v>
      </c>
      <c r="S34" s="78" t="s">
        <v>37</v>
      </c>
    </row>
    <row r="35" spans="2:21" x14ac:dyDescent="0.2">
      <c r="B35" s="61" t="s">
        <v>99</v>
      </c>
      <c r="C35" s="6" t="s">
        <v>100</v>
      </c>
      <c r="D35" s="7" t="s">
        <v>24</v>
      </c>
      <c r="E35" s="8">
        <v>50</v>
      </c>
      <c r="F35" s="8"/>
      <c r="G35" s="62">
        <v>8000</v>
      </c>
      <c r="H35" s="63">
        <v>7636</v>
      </c>
      <c r="I35" s="9"/>
      <c r="J35" s="273"/>
      <c r="K35" s="281">
        <f>I35/$I$164</f>
        <v>0</v>
      </c>
      <c r="L35" s="278">
        <f t="shared" si="2"/>
        <v>0</v>
      </c>
      <c r="S35" s="64"/>
    </row>
    <row r="36" spans="2:21" ht="16.899999999999999" customHeight="1" x14ac:dyDescent="0.2">
      <c r="B36" s="61" t="s">
        <v>101</v>
      </c>
      <c r="C36" s="6" t="s">
        <v>102</v>
      </c>
      <c r="D36" s="7" t="s">
        <v>93</v>
      </c>
      <c r="E36" s="79">
        <v>12</v>
      </c>
      <c r="F36" s="8"/>
      <c r="G36" s="62">
        <v>115084</v>
      </c>
      <c r="H36" s="63">
        <v>109850</v>
      </c>
      <c r="I36" s="9"/>
      <c r="J36" s="273"/>
      <c r="K36" s="281">
        <f>I36/$I$164</f>
        <v>0</v>
      </c>
      <c r="L36" s="278">
        <f t="shared" si="2"/>
        <v>0</v>
      </c>
      <c r="S36" s="103"/>
    </row>
    <row r="37" spans="2:21" ht="13.5" thickBot="1" x14ac:dyDescent="0.25">
      <c r="B37" s="104" t="s">
        <v>103</v>
      </c>
      <c r="C37" s="72" t="s">
        <v>104</v>
      </c>
      <c r="D37" s="105" t="s">
        <v>31</v>
      </c>
      <c r="E37" s="73">
        <v>10</v>
      </c>
      <c r="F37" s="73"/>
      <c r="G37" s="75">
        <v>51541</v>
      </c>
      <c r="H37" s="76">
        <v>49197</v>
      </c>
      <c r="I37" s="117"/>
      <c r="J37" s="273"/>
      <c r="K37" s="281">
        <f>I37/$I$164</f>
        <v>0</v>
      </c>
      <c r="L37" s="278">
        <f t="shared" si="2"/>
        <v>0</v>
      </c>
      <c r="S37" s="64" t="s">
        <v>105</v>
      </c>
    </row>
    <row r="38" spans="2:21" ht="13.5" thickBot="1" x14ac:dyDescent="0.25">
      <c r="B38" s="734" t="s">
        <v>106</v>
      </c>
      <c r="C38" s="735"/>
      <c r="D38" s="735"/>
      <c r="E38" s="735"/>
      <c r="F38" s="735"/>
      <c r="G38" s="749"/>
      <c r="H38" s="38"/>
      <c r="I38" s="39">
        <f>SUM(I34:I37)</f>
        <v>0</v>
      </c>
      <c r="J38" s="273"/>
      <c r="K38" s="281"/>
      <c r="L38" s="278"/>
      <c r="S38" s="64"/>
    </row>
    <row r="39" spans="2:21" ht="13.5" thickBot="1" x14ac:dyDescent="0.25">
      <c r="B39" s="737" t="s">
        <v>107</v>
      </c>
      <c r="C39" s="738"/>
      <c r="D39" s="738"/>
      <c r="E39" s="738"/>
      <c r="F39" s="738"/>
      <c r="G39" s="738"/>
      <c r="H39" s="738"/>
      <c r="I39" s="739"/>
      <c r="J39" s="273"/>
      <c r="K39" s="281"/>
      <c r="L39" s="278"/>
      <c r="S39" s="64"/>
    </row>
    <row r="40" spans="2:21" ht="15.6" customHeight="1" x14ac:dyDescent="0.2">
      <c r="B40" s="106" t="s">
        <v>108</v>
      </c>
      <c r="C40" s="219" t="s">
        <v>109</v>
      </c>
      <c r="D40" s="11" t="s">
        <v>28</v>
      </c>
      <c r="E40" s="129">
        <v>290</v>
      </c>
      <c r="F40" s="129">
        <v>322.89999999999998</v>
      </c>
      <c r="G40" s="107">
        <v>47527</v>
      </c>
      <c r="H40" s="108">
        <v>45365</v>
      </c>
      <c r="I40" s="336">
        <f>H40*F40</f>
        <v>14648358.499999998</v>
      </c>
      <c r="J40" s="272">
        <v>1</v>
      </c>
      <c r="K40" s="281">
        <f t="shared" ref="K40:K46" si="3">I40/$I$164</f>
        <v>0.15854577763355654</v>
      </c>
      <c r="L40" s="278">
        <f t="shared" si="0"/>
        <v>0.15854577763355654</v>
      </c>
      <c r="S40" s="94" t="s">
        <v>301</v>
      </c>
    </row>
    <row r="41" spans="2:21" x14ac:dyDescent="0.2">
      <c r="B41" s="85" t="s">
        <v>110</v>
      </c>
      <c r="C41" s="110" t="s">
        <v>111</v>
      </c>
      <c r="D41" s="92" t="s">
        <v>83</v>
      </c>
      <c r="E41" s="68">
        <v>360</v>
      </c>
      <c r="F41" s="111"/>
      <c r="G41" s="112">
        <v>39697</v>
      </c>
      <c r="H41" s="113">
        <v>37892</v>
      </c>
      <c r="I41" s="337">
        <f>H41*F41</f>
        <v>0</v>
      </c>
      <c r="J41" s="276"/>
      <c r="K41" s="281">
        <f t="shared" si="3"/>
        <v>0</v>
      </c>
      <c r="L41" s="278">
        <f t="shared" si="0"/>
        <v>0</v>
      </c>
      <c r="S41" s="64"/>
      <c r="U41" s="115"/>
    </row>
    <row r="42" spans="2:21" x14ac:dyDescent="0.2">
      <c r="B42" s="85" t="s">
        <v>112</v>
      </c>
      <c r="C42" s="110" t="s">
        <v>113</v>
      </c>
      <c r="D42" s="92" t="s">
        <v>31</v>
      </c>
      <c r="E42" s="68">
        <v>20</v>
      </c>
      <c r="F42" s="68"/>
      <c r="G42" s="112">
        <v>43947</v>
      </c>
      <c r="H42" s="116">
        <v>41948</v>
      </c>
      <c r="I42" s="338">
        <f>H42*E42</f>
        <v>838960</v>
      </c>
      <c r="J42" s="272">
        <v>1</v>
      </c>
      <c r="K42" s="281">
        <f t="shared" si="3"/>
        <v>9.0804417166229657E-3</v>
      </c>
      <c r="L42" s="278">
        <f t="shared" si="0"/>
        <v>9.0804417166229657E-3</v>
      </c>
      <c r="S42" s="71"/>
    </row>
    <row r="43" spans="2:21" ht="27.75" customHeight="1" x14ac:dyDescent="0.2">
      <c r="B43" s="85" t="s">
        <v>114</v>
      </c>
      <c r="C43" s="91" t="s">
        <v>115</v>
      </c>
      <c r="D43" s="92" t="s">
        <v>57</v>
      </c>
      <c r="E43" s="68">
        <v>50</v>
      </c>
      <c r="F43" s="68">
        <v>60</v>
      </c>
      <c r="G43" s="112">
        <v>43637</v>
      </c>
      <c r="H43" s="118">
        <v>41687</v>
      </c>
      <c r="I43" s="338">
        <f>H43*F43</f>
        <v>2501220</v>
      </c>
      <c r="J43" s="272">
        <v>1</v>
      </c>
      <c r="K43" s="281">
        <f t="shared" si="3"/>
        <v>2.7071829920916005E-2</v>
      </c>
      <c r="L43" s="278">
        <f t="shared" si="0"/>
        <v>2.7071829920916005E-2</v>
      </c>
      <c r="S43" s="64"/>
    </row>
    <row r="44" spans="2:21" x14ac:dyDescent="0.2">
      <c r="B44" s="85" t="s">
        <v>116</v>
      </c>
      <c r="C44" s="289" t="s">
        <v>117</v>
      </c>
      <c r="D44" s="92" t="s">
        <v>57</v>
      </c>
      <c r="E44" s="68">
        <v>24</v>
      </c>
      <c r="F44" s="68">
        <v>36</v>
      </c>
      <c r="G44" s="119">
        <v>47306</v>
      </c>
      <c r="H44" s="113">
        <v>45154</v>
      </c>
      <c r="I44" s="337">
        <f>H44*F44</f>
        <v>1625544</v>
      </c>
      <c r="J44" s="272">
        <v>1</v>
      </c>
      <c r="K44" s="281">
        <f t="shared" si="3"/>
        <v>1.7593994409514351E-2</v>
      </c>
      <c r="L44" s="278">
        <f t="shared" si="0"/>
        <v>1.7593994409514351E-2</v>
      </c>
      <c r="S44" s="71"/>
    </row>
    <row r="45" spans="2:21" ht="45.75" customHeight="1" x14ac:dyDescent="0.2">
      <c r="B45" s="120" t="s">
        <v>118</v>
      </c>
      <c r="C45" s="121" t="s">
        <v>119</v>
      </c>
      <c r="D45" s="122" t="s">
        <v>57</v>
      </c>
      <c r="E45" s="74">
        <v>55</v>
      </c>
      <c r="F45" s="74"/>
      <c r="G45" s="123">
        <v>169712</v>
      </c>
      <c r="H45" s="116">
        <v>161993</v>
      </c>
      <c r="I45" s="338">
        <f>H45*E45</f>
        <v>8909615</v>
      </c>
      <c r="J45" s="272">
        <v>1</v>
      </c>
      <c r="K45" s="281">
        <f t="shared" si="3"/>
        <v>9.643277358282841E-2</v>
      </c>
      <c r="L45" s="278">
        <f t="shared" si="0"/>
        <v>9.643277358282841E-2</v>
      </c>
      <c r="S45" s="64"/>
    </row>
    <row r="46" spans="2:21" ht="13.5" thickBot="1" x14ac:dyDescent="0.25">
      <c r="B46" s="85" t="s">
        <v>120</v>
      </c>
      <c r="C46" s="91" t="s">
        <v>121</v>
      </c>
      <c r="D46" s="7" t="s">
        <v>31</v>
      </c>
      <c r="E46" s="68">
        <v>50</v>
      </c>
      <c r="F46" s="68"/>
      <c r="G46" s="112">
        <v>63195</v>
      </c>
      <c r="H46" s="118">
        <v>60321</v>
      </c>
      <c r="I46" s="333">
        <f>H46*E46</f>
        <v>3016050</v>
      </c>
      <c r="J46" s="272">
        <v>1</v>
      </c>
      <c r="K46" s="281">
        <f t="shared" si="3"/>
        <v>3.264406674861816E-2</v>
      </c>
      <c r="L46" s="278">
        <f t="shared" si="0"/>
        <v>3.264406674861816E-2</v>
      </c>
      <c r="S46" s="64"/>
    </row>
    <row r="47" spans="2:21" ht="13.5" thickBot="1" x14ac:dyDescent="0.25">
      <c r="B47" s="737" t="s">
        <v>124</v>
      </c>
      <c r="C47" s="738"/>
      <c r="D47" s="738"/>
      <c r="E47" s="738"/>
      <c r="F47" s="738"/>
      <c r="G47" s="738"/>
      <c r="H47" s="739"/>
      <c r="I47" s="126">
        <f>SUM(I40:I46)</f>
        <v>31539747.5</v>
      </c>
      <c r="J47" s="273"/>
      <c r="K47" s="281"/>
      <c r="L47" s="278"/>
      <c r="S47" s="64"/>
    </row>
    <row r="48" spans="2:21" ht="13.5" thickBot="1" x14ac:dyDescent="0.25">
      <c r="B48" s="737" t="s">
        <v>125</v>
      </c>
      <c r="C48" s="738"/>
      <c r="D48" s="738"/>
      <c r="E48" s="738"/>
      <c r="F48" s="738"/>
      <c r="G48" s="738"/>
      <c r="H48" s="738"/>
      <c r="I48" s="739"/>
      <c r="J48" s="273"/>
      <c r="K48" s="281"/>
      <c r="L48" s="278"/>
      <c r="S48" s="64"/>
    </row>
    <row r="49" spans="1:19" ht="22.9" customHeight="1" thickBot="1" x14ac:dyDescent="0.25">
      <c r="B49" s="225" t="s">
        <v>126</v>
      </c>
      <c r="C49" s="95" t="s">
        <v>127</v>
      </c>
      <c r="D49" s="96" t="s">
        <v>28</v>
      </c>
      <c r="E49" s="236">
        <v>125</v>
      </c>
      <c r="F49" s="97">
        <v>156.94</v>
      </c>
      <c r="G49" s="98">
        <v>80655</v>
      </c>
      <c r="H49" s="99">
        <v>76987</v>
      </c>
      <c r="I49" s="114"/>
      <c r="J49" s="273"/>
      <c r="K49" s="281">
        <f>I49/$I$164</f>
        <v>0</v>
      </c>
      <c r="L49" s="278">
        <f t="shared" si="0"/>
        <v>0</v>
      </c>
      <c r="M49" s="130"/>
      <c r="S49" s="64"/>
    </row>
    <row r="50" spans="1:19" ht="13.5" thickBot="1" x14ac:dyDescent="0.25">
      <c r="B50" s="734" t="s">
        <v>128</v>
      </c>
      <c r="C50" s="735"/>
      <c r="D50" s="735"/>
      <c r="E50" s="735"/>
      <c r="F50" s="735"/>
      <c r="G50" s="749"/>
      <c r="H50" s="38"/>
      <c r="I50" s="39">
        <f>SUM(I49:I49)</f>
        <v>0</v>
      </c>
      <c r="J50" s="273"/>
      <c r="K50" s="281"/>
      <c r="L50" s="278"/>
      <c r="S50" s="64"/>
    </row>
    <row r="51" spans="1:19" x14ac:dyDescent="0.2">
      <c r="B51" s="750" t="s">
        <v>21</v>
      </c>
      <c r="C51" s="751"/>
      <c r="D51" s="751"/>
      <c r="E51" s="751"/>
      <c r="F51" s="751"/>
      <c r="G51" s="751"/>
      <c r="H51" s="751"/>
      <c r="I51" s="752"/>
      <c r="J51" s="273"/>
      <c r="K51" s="281"/>
      <c r="L51" s="278"/>
      <c r="S51" s="64"/>
    </row>
    <row r="52" spans="1:19" x14ac:dyDescent="0.2">
      <c r="B52" s="61" t="s">
        <v>129</v>
      </c>
      <c r="C52" s="6" t="s">
        <v>130</v>
      </c>
      <c r="D52" s="7" t="s">
        <v>31</v>
      </c>
      <c r="E52" s="8">
        <v>4</v>
      </c>
      <c r="F52" s="8"/>
      <c r="G52" s="15">
        <v>237255</v>
      </c>
      <c r="H52" s="16">
        <v>226465</v>
      </c>
      <c r="I52" s="9"/>
      <c r="J52" s="273"/>
      <c r="K52" s="281">
        <f t="shared" ref="K52:K57" si="4">I52/$I$164</f>
        <v>0</v>
      </c>
      <c r="L52" s="278">
        <f t="shared" si="0"/>
        <v>0</v>
      </c>
      <c r="S52" s="64"/>
    </row>
    <row r="53" spans="1:19" x14ac:dyDescent="0.2">
      <c r="B53" s="133" t="s">
        <v>131</v>
      </c>
      <c r="C53" s="6" t="s">
        <v>132</v>
      </c>
      <c r="D53" s="7" t="s">
        <v>31</v>
      </c>
      <c r="E53" s="8">
        <v>4</v>
      </c>
      <c r="F53" s="8"/>
      <c r="G53" s="15">
        <v>259655</v>
      </c>
      <c r="H53" s="16">
        <v>247846</v>
      </c>
      <c r="I53" s="9"/>
      <c r="J53" s="273"/>
      <c r="K53" s="281">
        <f t="shared" si="4"/>
        <v>0</v>
      </c>
      <c r="L53" s="278">
        <f t="shared" si="0"/>
        <v>0</v>
      </c>
      <c r="S53" s="64"/>
    </row>
    <row r="54" spans="1:19" ht="22.5" x14ac:dyDescent="0.2">
      <c r="B54" s="133" t="s">
        <v>133</v>
      </c>
      <c r="C54" s="6" t="s">
        <v>134</v>
      </c>
      <c r="D54" s="7" t="s">
        <v>31</v>
      </c>
      <c r="E54" s="8">
        <v>1</v>
      </c>
      <c r="F54" s="8"/>
      <c r="G54" s="15">
        <v>213210</v>
      </c>
      <c r="H54" s="16">
        <v>203513</v>
      </c>
      <c r="I54" s="9"/>
      <c r="J54" s="273"/>
      <c r="K54" s="281">
        <f t="shared" ref="K54:K56" si="5">I54/$I$164</f>
        <v>0</v>
      </c>
      <c r="L54" s="278">
        <f t="shared" ref="L54:L56" si="6">K54*J54</f>
        <v>0</v>
      </c>
      <c r="S54" s="64"/>
    </row>
    <row r="55" spans="1:19" ht="22.5" x14ac:dyDescent="0.2">
      <c r="B55" s="133" t="s">
        <v>135</v>
      </c>
      <c r="C55" s="6" t="s">
        <v>136</v>
      </c>
      <c r="D55" s="7" t="s">
        <v>31</v>
      </c>
      <c r="E55" s="8">
        <v>1</v>
      </c>
      <c r="F55" s="8"/>
      <c r="G55" s="15">
        <v>213210</v>
      </c>
      <c r="H55" s="16">
        <v>203513</v>
      </c>
      <c r="I55" s="9"/>
      <c r="J55" s="273"/>
      <c r="K55" s="281">
        <f t="shared" si="5"/>
        <v>0</v>
      </c>
      <c r="L55" s="278">
        <f t="shared" si="6"/>
        <v>0</v>
      </c>
      <c r="S55" s="64"/>
    </row>
    <row r="56" spans="1:19" ht="34.15" customHeight="1" x14ac:dyDescent="0.2">
      <c r="A56" s="162"/>
      <c r="B56" s="133" t="s">
        <v>137</v>
      </c>
      <c r="C56" s="72" t="s">
        <v>138</v>
      </c>
      <c r="D56" s="7" t="s">
        <v>139</v>
      </c>
      <c r="E56" s="73">
        <v>1</v>
      </c>
      <c r="F56" s="73"/>
      <c r="G56" s="83">
        <v>932814</v>
      </c>
      <c r="H56" s="84">
        <v>890389</v>
      </c>
      <c r="I56" s="9"/>
      <c r="J56" s="273"/>
      <c r="K56" s="281">
        <f t="shared" si="5"/>
        <v>0</v>
      </c>
      <c r="L56" s="278">
        <f t="shared" si="6"/>
        <v>0</v>
      </c>
      <c r="S56" s="64"/>
    </row>
    <row r="57" spans="1:19" ht="17.45" customHeight="1" thickBot="1" x14ac:dyDescent="0.25">
      <c r="A57" s="162"/>
      <c r="B57" s="133" t="s">
        <v>29</v>
      </c>
      <c r="C57" s="72" t="s">
        <v>25</v>
      </c>
      <c r="D57" s="7" t="s">
        <v>28</v>
      </c>
      <c r="E57" s="74">
        <v>30</v>
      </c>
      <c r="F57" s="73"/>
      <c r="G57" s="83">
        <v>55865</v>
      </c>
      <c r="H57" s="84">
        <v>53324</v>
      </c>
      <c r="I57" s="70">
        <f>H57*F57</f>
        <v>0</v>
      </c>
      <c r="J57" s="273"/>
      <c r="K57" s="281">
        <f t="shared" si="4"/>
        <v>0</v>
      </c>
      <c r="L57" s="278">
        <f t="shared" si="0"/>
        <v>0</v>
      </c>
      <c r="S57" s="64"/>
    </row>
    <row r="58" spans="1:19" ht="13.5" thickBot="1" x14ac:dyDescent="0.25">
      <c r="A58" s="162"/>
      <c r="B58" s="734" t="s">
        <v>22</v>
      </c>
      <c r="C58" s="735"/>
      <c r="D58" s="735"/>
      <c r="E58" s="735"/>
      <c r="F58" s="735"/>
      <c r="G58" s="749"/>
      <c r="H58" s="38"/>
      <c r="I58" s="39">
        <f>SUM(I52:I57)</f>
        <v>0</v>
      </c>
      <c r="J58" s="273"/>
      <c r="K58" s="281"/>
      <c r="L58" s="278"/>
      <c r="S58" s="64"/>
    </row>
    <row r="59" spans="1:19" ht="13.5" thickBot="1" x14ac:dyDescent="0.25">
      <c r="A59" s="162"/>
      <c r="B59" s="737" t="s">
        <v>140</v>
      </c>
      <c r="C59" s="738"/>
      <c r="D59" s="738"/>
      <c r="E59" s="738"/>
      <c r="F59" s="738"/>
      <c r="G59" s="738"/>
      <c r="H59" s="738"/>
      <c r="I59" s="739"/>
      <c r="J59" s="273"/>
      <c r="K59" s="281"/>
      <c r="L59" s="278"/>
      <c r="S59" s="64"/>
    </row>
    <row r="60" spans="1:19" x14ac:dyDescent="0.2">
      <c r="A60" s="162"/>
      <c r="B60" s="87" t="s">
        <v>141</v>
      </c>
      <c r="C60" s="127" t="s">
        <v>142</v>
      </c>
      <c r="D60" s="11" t="s">
        <v>31</v>
      </c>
      <c r="E60" s="12">
        <v>4</v>
      </c>
      <c r="F60" s="12"/>
      <c r="G60" s="107">
        <v>73072</v>
      </c>
      <c r="H60" s="291">
        <v>69749</v>
      </c>
      <c r="I60" s="13"/>
      <c r="J60" s="273"/>
      <c r="K60" s="281">
        <f t="shared" ref="K60:K68" si="7">I60/$I$164</f>
        <v>0</v>
      </c>
      <c r="L60" s="278">
        <f t="shared" si="0"/>
        <v>0</v>
      </c>
      <c r="S60" s="64"/>
    </row>
    <row r="61" spans="1:19" x14ac:dyDescent="0.2">
      <c r="A61" s="162"/>
      <c r="B61" s="61" t="s">
        <v>143</v>
      </c>
      <c r="C61" s="6" t="s">
        <v>144</v>
      </c>
      <c r="D61" s="7" t="s">
        <v>31</v>
      </c>
      <c r="E61" s="8">
        <v>4</v>
      </c>
      <c r="F61" s="8"/>
      <c r="G61" s="134">
        <v>53479</v>
      </c>
      <c r="H61" s="135">
        <v>51047</v>
      </c>
      <c r="I61" s="9"/>
      <c r="J61" s="273"/>
      <c r="K61" s="281">
        <f t="shared" si="7"/>
        <v>0</v>
      </c>
      <c r="L61" s="278">
        <f t="shared" si="0"/>
        <v>0</v>
      </c>
      <c r="S61" s="64"/>
    </row>
    <row r="62" spans="1:19" x14ac:dyDescent="0.2">
      <c r="A62" s="162"/>
      <c r="B62" s="61" t="s">
        <v>145</v>
      </c>
      <c r="C62" s="6" t="s">
        <v>146</v>
      </c>
      <c r="D62" s="7" t="s">
        <v>83</v>
      </c>
      <c r="E62" s="8">
        <v>10</v>
      </c>
      <c r="F62" s="68">
        <v>7</v>
      </c>
      <c r="G62" s="15">
        <v>26567</v>
      </c>
      <c r="H62" s="16">
        <v>25359</v>
      </c>
      <c r="I62" s="70"/>
      <c r="J62" s="273"/>
      <c r="K62" s="281">
        <f t="shared" ref="K62" si="8">I62/$I$164</f>
        <v>0</v>
      </c>
      <c r="L62" s="278">
        <f t="shared" ref="L62" si="9">K62*J62</f>
        <v>0</v>
      </c>
      <c r="S62" s="64" t="s">
        <v>147</v>
      </c>
    </row>
    <row r="63" spans="1:19" x14ac:dyDescent="0.2">
      <c r="A63" s="162"/>
      <c r="B63" s="61" t="s">
        <v>148</v>
      </c>
      <c r="C63" s="6" t="s">
        <v>149</v>
      </c>
      <c r="D63" s="7" t="s">
        <v>57</v>
      </c>
      <c r="E63" s="8">
        <v>20</v>
      </c>
      <c r="F63" s="8"/>
      <c r="G63" s="15">
        <v>50761</v>
      </c>
      <c r="H63" s="16">
        <v>48852</v>
      </c>
      <c r="I63" s="9"/>
      <c r="J63" s="273"/>
      <c r="K63" s="281">
        <f t="shared" si="7"/>
        <v>0</v>
      </c>
      <c r="L63" s="278">
        <f t="shared" si="0"/>
        <v>0</v>
      </c>
      <c r="S63" s="64"/>
    </row>
    <row r="64" spans="1:19" x14ac:dyDescent="0.2">
      <c r="A64" s="162"/>
      <c r="B64" s="61" t="s">
        <v>150</v>
      </c>
      <c r="C64" s="6" t="s">
        <v>151</v>
      </c>
      <c r="D64" s="7" t="s">
        <v>31</v>
      </c>
      <c r="E64" s="8">
        <v>2</v>
      </c>
      <c r="F64" s="8"/>
      <c r="G64" s="15">
        <v>410895</v>
      </c>
      <c r="H64" s="16">
        <v>392207</v>
      </c>
      <c r="I64" s="9"/>
      <c r="J64" s="273"/>
      <c r="K64" s="281">
        <f t="shared" si="7"/>
        <v>0</v>
      </c>
      <c r="L64" s="278">
        <f t="shared" si="0"/>
        <v>0</v>
      </c>
      <c r="S64" s="64"/>
    </row>
    <row r="65" spans="1:19" x14ac:dyDescent="0.2">
      <c r="A65" s="162"/>
      <c r="B65" s="61" t="s">
        <v>152</v>
      </c>
      <c r="C65" s="6" t="s">
        <v>153</v>
      </c>
      <c r="D65" s="7" t="s">
        <v>31</v>
      </c>
      <c r="E65" s="8">
        <v>4</v>
      </c>
      <c r="F65" s="8"/>
      <c r="G65" s="15">
        <v>111263</v>
      </c>
      <c r="H65" s="16">
        <v>106203</v>
      </c>
      <c r="I65" s="9"/>
      <c r="J65" s="273"/>
      <c r="K65" s="281">
        <f t="shared" si="7"/>
        <v>0</v>
      </c>
      <c r="L65" s="278">
        <f t="shared" si="0"/>
        <v>0</v>
      </c>
      <c r="S65" s="64"/>
    </row>
    <row r="66" spans="1:19" x14ac:dyDescent="0.2">
      <c r="A66" s="162"/>
      <c r="B66" s="133" t="s">
        <v>154</v>
      </c>
      <c r="C66" s="6" t="s">
        <v>155</v>
      </c>
      <c r="D66" s="7" t="s">
        <v>31</v>
      </c>
      <c r="E66" s="8">
        <v>6</v>
      </c>
      <c r="F66" s="8"/>
      <c r="G66" s="15">
        <v>13817</v>
      </c>
      <c r="H66" s="16">
        <v>13189</v>
      </c>
      <c r="I66" s="9"/>
      <c r="J66" s="273"/>
      <c r="K66" s="281">
        <f t="shared" si="7"/>
        <v>0</v>
      </c>
      <c r="L66" s="278">
        <f t="shared" si="0"/>
        <v>0</v>
      </c>
      <c r="S66" s="64"/>
    </row>
    <row r="67" spans="1:19" x14ac:dyDescent="0.2">
      <c r="A67" s="162"/>
      <c r="B67" s="133" t="s">
        <v>156</v>
      </c>
      <c r="C67" s="6" t="s">
        <v>157</v>
      </c>
      <c r="D67" s="7" t="s">
        <v>31</v>
      </c>
      <c r="E67" s="8">
        <v>6</v>
      </c>
      <c r="F67" s="8"/>
      <c r="G67" s="15">
        <v>29628</v>
      </c>
      <c r="H67" s="16">
        <v>28281</v>
      </c>
      <c r="I67" s="9"/>
      <c r="J67" s="273"/>
      <c r="K67" s="281">
        <f t="shared" si="7"/>
        <v>0</v>
      </c>
      <c r="L67" s="278">
        <f t="shared" si="0"/>
        <v>0</v>
      </c>
      <c r="S67" s="64"/>
    </row>
    <row r="68" spans="1:19" ht="13.5" thickBot="1" x14ac:dyDescent="0.25">
      <c r="A68" s="162"/>
      <c r="B68" s="136" t="s">
        <v>158</v>
      </c>
      <c r="C68" s="72" t="s">
        <v>159</v>
      </c>
      <c r="D68" s="105" t="s">
        <v>31</v>
      </c>
      <c r="E68" s="73">
        <v>4</v>
      </c>
      <c r="F68" s="73"/>
      <c r="G68" s="83">
        <v>26157</v>
      </c>
      <c r="H68" s="84">
        <v>24967</v>
      </c>
      <c r="I68" s="9"/>
      <c r="J68" s="273"/>
      <c r="K68" s="281">
        <f t="shared" si="7"/>
        <v>0</v>
      </c>
      <c r="L68" s="278">
        <f t="shared" si="0"/>
        <v>0</v>
      </c>
      <c r="S68" s="64"/>
    </row>
    <row r="69" spans="1:19" ht="13.5" thickBot="1" x14ac:dyDescent="0.25">
      <c r="A69" s="162"/>
      <c r="B69" s="734" t="s">
        <v>160</v>
      </c>
      <c r="C69" s="735"/>
      <c r="D69" s="735"/>
      <c r="E69" s="735"/>
      <c r="F69" s="735"/>
      <c r="G69" s="749"/>
      <c r="H69" s="38"/>
      <c r="I69" s="39">
        <f>SUM(I60:I68)</f>
        <v>0</v>
      </c>
      <c r="J69" s="273"/>
      <c r="K69" s="281"/>
      <c r="L69" s="278"/>
      <c r="S69" s="64"/>
    </row>
    <row r="70" spans="1:19" ht="13.5" thickBot="1" x14ac:dyDescent="0.25">
      <c r="A70" s="162"/>
      <c r="B70" s="756" t="s">
        <v>161</v>
      </c>
      <c r="C70" s="757"/>
      <c r="D70" s="757"/>
      <c r="E70" s="757"/>
      <c r="F70" s="757"/>
      <c r="G70" s="757"/>
      <c r="H70" s="758"/>
      <c r="I70" s="759"/>
      <c r="J70" s="273"/>
      <c r="K70" s="281"/>
      <c r="L70" s="278"/>
      <c r="S70" s="64"/>
    </row>
    <row r="71" spans="1:19" x14ac:dyDescent="0.2">
      <c r="A71" s="162"/>
      <c r="B71" s="87" t="s">
        <v>162</v>
      </c>
      <c r="C71" s="266" t="s">
        <v>163</v>
      </c>
      <c r="D71" s="11" t="s">
        <v>57</v>
      </c>
      <c r="E71" s="295">
        <v>10</v>
      </c>
      <c r="F71" s="215"/>
      <c r="G71" s="216">
        <v>26167</v>
      </c>
      <c r="H71" s="217">
        <v>24977</v>
      </c>
      <c r="I71" s="139"/>
      <c r="J71" s="276"/>
      <c r="K71" s="281">
        <f t="shared" ref="K71" si="10">I71/$I$164</f>
        <v>0</v>
      </c>
      <c r="L71" s="278">
        <f t="shared" ref="L71" si="11">K71*J71</f>
        <v>0</v>
      </c>
    </row>
    <row r="72" spans="1:19" x14ac:dyDescent="0.2">
      <c r="A72" s="162"/>
      <c r="B72" s="61" t="s">
        <v>164</v>
      </c>
      <c r="C72" s="140" t="s">
        <v>165</v>
      </c>
      <c r="D72" s="7" t="s">
        <v>31</v>
      </c>
      <c r="E72" s="141">
        <v>2</v>
      </c>
      <c r="F72" s="141"/>
      <c r="G72" s="142">
        <v>127236</v>
      </c>
      <c r="H72" s="143">
        <v>121449</v>
      </c>
      <c r="I72" s="144"/>
      <c r="J72" s="276"/>
      <c r="K72" s="281">
        <f t="shared" ref="K72:K87" si="12">I72/$I$164</f>
        <v>0</v>
      </c>
      <c r="L72" s="278">
        <f t="shared" si="0"/>
        <v>0</v>
      </c>
      <c r="S72" s="64"/>
    </row>
    <row r="73" spans="1:19" x14ac:dyDescent="0.2">
      <c r="A73" s="162"/>
      <c r="B73" s="61" t="s">
        <v>166</v>
      </c>
      <c r="C73" s="140" t="s">
        <v>167</v>
      </c>
      <c r="D73" s="7" t="s">
        <v>31</v>
      </c>
      <c r="E73" s="141">
        <v>8</v>
      </c>
      <c r="F73" s="141"/>
      <c r="G73" s="142">
        <v>104047</v>
      </c>
      <c r="H73" s="143">
        <v>99315</v>
      </c>
      <c r="I73" s="144"/>
      <c r="J73" s="276"/>
      <c r="K73" s="281">
        <f t="shared" si="12"/>
        <v>0</v>
      </c>
      <c r="L73" s="278">
        <f t="shared" si="0"/>
        <v>0</v>
      </c>
      <c r="S73" s="64"/>
    </row>
    <row r="74" spans="1:19" x14ac:dyDescent="0.2">
      <c r="A74" s="162"/>
      <c r="B74" s="61" t="s">
        <v>168</v>
      </c>
      <c r="C74" s="140" t="s">
        <v>169</v>
      </c>
      <c r="D74" s="145" t="s">
        <v>31</v>
      </c>
      <c r="E74" s="141">
        <v>6</v>
      </c>
      <c r="F74" s="141"/>
      <c r="G74" s="142">
        <v>169870</v>
      </c>
      <c r="H74" s="143">
        <v>162144</v>
      </c>
      <c r="I74" s="144"/>
      <c r="J74" s="276"/>
      <c r="K74" s="281">
        <f t="shared" si="12"/>
        <v>0</v>
      </c>
      <c r="L74" s="278">
        <f t="shared" ref="L74:L133" si="13">K74*J74</f>
        <v>0</v>
      </c>
      <c r="S74" s="64"/>
    </row>
    <row r="75" spans="1:19" x14ac:dyDescent="0.2">
      <c r="A75" s="162"/>
      <c r="B75" s="61" t="s">
        <v>170</v>
      </c>
      <c r="C75" s="140" t="s">
        <v>171</v>
      </c>
      <c r="D75" s="145" t="s">
        <v>31</v>
      </c>
      <c r="E75" s="141">
        <v>15</v>
      </c>
      <c r="F75" s="141"/>
      <c r="G75" s="142">
        <v>103609</v>
      </c>
      <c r="H75" s="143">
        <v>98897</v>
      </c>
      <c r="I75" s="144"/>
      <c r="J75" s="276"/>
      <c r="K75" s="281">
        <f t="shared" si="12"/>
        <v>0</v>
      </c>
      <c r="L75" s="278">
        <f t="shared" si="13"/>
        <v>0</v>
      </c>
      <c r="S75" s="64"/>
    </row>
    <row r="76" spans="1:19" x14ac:dyDescent="0.2">
      <c r="A76" s="162"/>
      <c r="B76" s="61" t="s">
        <v>172</v>
      </c>
      <c r="C76" s="140" t="s">
        <v>173</v>
      </c>
      <c r="D76" s="7" t="s">
        <v>31</v>
      </c>
      <c r="E76" s="141">
        <v>1</v>
      </c>
      <c r="F76" s="141"/>
      <c r="G76" s="146">
        <v>321162</v>
      </c>
      <c r="H76" s="147">
        <v>306555</v>
      </c>
      <c r="I76" s="144"/>
      <c r="J76" s="276"/>
      <c r="K76" s="281">
        <f t="shared" si="12"/>
        <v>0</v>
      </c>
      <c r="L76" s="278">
        <f t="shared" si="13"/>
        <v>0</v>
      </c>
      <c r="S76" s="64"/>
    </row>
    <row r="77" spans="1:19" x14ac:dyDescent="0.2">
      <c r="A77" s="162"/>
      <c r="B77" s="148" t="s">
        <v>174</v>
      </c>
      <c r="C77" s="140" t="s">
        <v>175</v>
      </c>
      <c r="D77" s="149" t="s">
        <v>31</v>
      </c>
      <c r="E77" s="141">
        <v>25</v>
      </c>
      <c r="F77" s="150">
        <v>15</v>
      </c>
      <c r="G77" s="151">
        <v>165188</v>
      </c>
      <c r="H77" s="152">
        <v>157675</v>
      </c>
      <c r="I77" s="144"/>
      <c r="J77" s="276"/>
      <c r="K77" s="281">
        <f t="shared" ref="K77" si="14">I77/$I$164</f>
        <v>0</v>
      </c>
      <c r="L77" s="278">
        <f t="shared" si="13"/>
        <v>0</v>
      </c>
      <c r="S77" s="64"/>
    </row>
    <row r="78" spans="1:19" ht="16.149999999999999" customHeight="1" x14ac:dyDescent="0.2">
      <c r="A78" s="162"/>
      <c r="B78" s="61" t="s">
        <v>176</v>
      </c>
      <c r="C78" s="6" t="s">
        <v>177</v>
      </c>
      <c r="D78" s="7" t="s">
        <v>31</v>
      </c>
      <c r="E78" s="141">
        <v>25</v>
      </c>
      <c r="F78" s="141"/>
      <c r="G78" s="146">
        <v>28235</v>
      </c>
      <c r="H78" s="147">
        <v>26951</v>
      </c>
      <c r="I78" s="144"/>
      <c r="J78" s="273"/>
      <c r="K78" s="281">
        <f t="shared" si="12"/>
        <v>0</v>
      </c>
      <c r="L78" s="278">
        <f t="shared" si="13"/>
        <v>0</v>
      </c>
      <c r="S78" s="64"/>
    </row>
    <row r="79" spans="1:19" x14ac:dyDescent="0.2">
      <c r="A79" s="162"/>
      <c r="B79" s="61" t="s">
        <v>178</v>
      </c>
      <c r="C79" s="153" t="s">
        <v>179</v>
      </c>
      <c r="D79" s="7" t="s">
        <v>57</v>
      </c>
      <c r="E79" s="150">
        <v>150</v>
      </c>
      <c r="F79" s="141"/>
      <c r="G79" s="146">
        <v>8238</v>
      </c>
      <c r="H79" s="147">
        <v>7863</v>
      </c>
      <c r="I79" s="144"/>
      <c r="J79" s="276"/>
      <c r="K79" s="281">
        <f t="shared" ref="K79" si="15">I79/$I$164</f>
        <v>0</v>
      </c>
      <c r="L79" s="278">
        <f t="shared" si="13"/>
        <v>0</v>
      </c>
      <c r="S79" s="64"/>
    </row>
    <row r="80" spans="1:19" ht="27" customHeight="1" x14ac:dyDescent="0.2">
      <c r="A80" s="162"/>
      <c r="B80" s="61" t="s">
        <v>180</v>
      </c>
      <c r="C80" s="91" t="s">
        <v>352</v>
      </c>
      <c r="D80" s="7" t="s">
        <v>31</v>
      </c>
      <c r="E80" s="150">
        <v>30</v>
      </c>
      <c r="F80" s="141"/>
      <c r="G80" s="146">
        <v>27673</v>
      </c>
      <c r="H80" s="147">
        <v>26414</v>
      </c>
      <c r="I80" s="144"/>
      <c r="J80" s="273"/>
      <c r="K80" s="281">
        <f t="shared" si="12"/>
        <v>0</v>
      </c>
      <c r="L80" s="278">
        <f t="shared" si="13"/>
        <v>0</v>
      </c>
      <c r="S80" s="64"/>
    </row>
    <row r="81" spans="1:22" x14ac:dyDescent="0.2">
      <c r="A81" s="162"/>
      <c r="B81" s="61" t="s">
        <v>181</v>
      </c>
      <c r="C81" s="6" t="s">
        <v>182</v>
      </c>
      <c r="D81" s="7" t="s">
        <v>31</v>
      </c>
      <c r="E81" s="141">
        <v>4</v>
      </c>
      <c r="F81" s="141"/>
      <c r="G81" s="146">
        <v>344038</v>
      </c>
      <c r="H81" s="147">
        <v>328391</v>
      </c>
      <c r="I81" s="144"/>
      <c r="J81" s="273"/>
      <c r="K81" s="281">
        <f t="shared" si="12"/>
        <v>0</v>
      </c>
      <c r="L81" s="278">
        <f t="shared" si="13"/>
        <v>0</v>
      </c>
      <c r="S81" s="64"/>
    </row>
    <row r="82" spans="1:22" x14ac:dyDescent="0.2">
      <c r="A82" s="162"/>
      <c r="B82" s="61" t="s">
        <v>183</v>
      </c>
      <c r="C82" s="6" t="s">
        <v>184</v>
      </c>
      <c r="D82" s="7" t="s">
        <v>57</v>
      </c>
      <c r="E82" s="141">
        <v>40</v>
      </c>
      <c r="F82" s="141"/>
      <c r="G82" s="146">
        <v>21639</v>
      </c>
      <c r="H82" s="147">
        <v>20655</v>
      </c>
      <c r="I82" s="144"/>
      <c r="J82" s="273"/>
      <c r="K82" s="281">
        <f t="shared" si="12"/>
        <v>0</v>
      </c>
      <c r="L82" s="278">
        <f t="shared" si="13"/>
        <v>0</v>
      </c>
      <c r="S82" s="64"/>
    </row>
    <row r="83" spans="1:22" x14ac:dyDescent="0.2">
      <c r="A83" s="162"/>
      <c r="B83" s="61" t="s">
        <v>185</v>
      </c>
      <c r="C83" s="6" t="s">
        <v>186</v>
      </c>
      <c r="D83" s="7" t="s">
        <v>57</v>
      </c>
      <c r="E83" s="141">
        <v>150</v>
      </c>
      <c r="F83" s="141"/>
      <c r="G83" s="146">
        <v>12439</v>
      </c>
      <c r="H83" s="147">
        <v>11873</v>
      </c>
      <c r="I83" s="144"/>
      <c r="J83" s="273"/>
      <c r="K83" s="281">
        <f t="shared" si="12"/>
        <v>0</v>
      </c>
      <c r="L83" s="278">
        <f t="shared" si="13"/>
        <v>0</v>
      </c>
      <c r="S83" s="64"/>
    </row>
    <row r="84" spans="1:22" ht="22.5" x14ac:dyDescent="0.2">
      <c r="A84" s="162"/>
      <c r="B84" s="61" t="s">
        <v>187</v>
      </c>
      <c r="C84" s="91" t="s">
        <v>188</v>
      </c>
      <c r="D84" s="7" t="s">
        <v>31</v>
      </c>
      <c r="E84" s="141">
        <v>3</v>
      </c>
      <c r="F84" s="141"/>
      <c r="G84" s="146">
        <v>12938</v>
      </c>
      <c r="H84" s="147">
        <v>12350</v>
      </c>
      <c r="I84" s="144"/>
      <c r="J84" s="273"/>
      <c r="K84" s="281">
        <f t="shared" si="12"/>
        <v>0</v>
      </c>
      <c r="L84" s="278">
        <f t="shared" si="13"/>
        <v>0</v>
      </c>
      <c r="S84" s="64"/>
    </row>
    <row r="85" spans="1:22" x14ac:dyDescent="0.2">
      <c r="A85" s="162"/>
      <c r="B85" s="61" t="s">
        <v>189</v>
      </c>
      <c r="C85" s="289" t="s">
        <v>190</v>
      </c>
      <c r="D85" s="7" t="s">
        <v>57</v>
      </c>
      <c r="E85" s="141">
        <v>30</v>
      </c>
      <c r="F85" s="214"/>
      <c r="G85" s="146">
        <v>26493</v>
      </c>
      <c r="H85" s="143">
        <v>25288</v>
      </c>
      <c r="I85" s="154"/>
      <c r="J85" s="276"/>
      <c r="K85" s="281">
        <f t="shared" ref="K85" si="16">I85/$I$164</f>
        <v>0</v>
      </c>
      <c r="L85" s="278">
        <f t="shared" si="13"/>
        <v>0</v>
      </c>
      <c r="S85" s="64"/>
      <c r="T85" s="155"/>
    </row>
    <row r="86" spans="1:22" ht="23.45" customHeight="1" x14ac:dyDescent="0.2">
      <c r="A86" s="162"/>
      <c r="B86" s="61" t="s">
        <v>191</v>
      </c>
      <c r="C86" s="6" t="s">
        <v>192</v>
      </c>
      <c r="D86" s="7" t="s">
        <v>31</v>
      </c>
      <c r="E86" s="141">
        <v>8</v>
      </c>
      <c r="F86" s="141">
        <v>15</v>
      </c>
      <c r="G86" s="146">
        <v>62732</v>
      </c>
      <c r="H86" s="147">
        <v>59879</v>
      </c>
      <c r="I86" s="144"/>
      <c r="J86" s="273"/>
      <c r="K86" s="281">
        <f t="shared" si="12"/>
        <v>0</v>
      </c>
      <c r="L86" s="278">
        <f t="shared" si="13"/>
        <v>0</v>
      </c>
      <c r="S86" s="94" t="s">
        <v>193</v>
      </c>
    </row>
    <row r="87" spans="1:22" ht="39.75" customHeight="1" thickBot="1" x14ac:dyDescent="0.25">
      <c r="A87" s="162"/>
      <c r="B87" s="61" t="s">
        <v>194</v>
      </c>
      <c r="C87" s="289" t="s">
        <v>195</v>
      </c>
      <c r="D87" s="7" t="s">
        <v>31</v>
      </c>
      <c r="E87" s="141">
        <v>20</v>
      </c>
      <c r="F87" s="141"/>
      <c r="G87" s="146">
        <v>74597</v>
      </c>
      <c r="H87" s="147">
        <v>71204</v>
      </c>
      <c r="I87" s="144"/>
      <c r="J87" s="273"/>
      <c r="K87" s="281">
        <f t="shared" si="12"/>
        <v>0</v>
      </c>
      <c r="L87" s="278">
        <f t="shared" si="13"/>
        <v>0</v>
      </c>
      <c r="S87" s="64"/>
    </row>
    <row r="88" spans="1:22" ht="13.5" thickBot="1" x14ac:dyDescent="0.25">
      <c r="A88" s="162"/>
      <c r="B88" s="737" t="s">
        <v>197</v>
      </c>
      <c r="C88" s="738"/>
      <c r="D88" s="738"/>
      <c r="E88" s="738"/>
      <c r="F88" s="738"/>
      <c r="G88" s="738"/>
      <c r="H88" s="760"/>
      <c r="I88" s="158">
        <f>SUM(I71:I87)</f>
        <v>0</v>
      </c>
      <c r="J88" s="273"/>
      <c r="K88" s="281"/>
      <c r="L88" s="278"/>
      <c r="S88" s="64"/>
    </row>
    <row r="89" spans="1:22" s="159" customFormat="1" ht="16.5" customHeight="1" thickBot="1" x14ac:dyDescent="0.25">
      <c r="A89" s="162"/>
      <c r="B89" s="761" t="s">
        <v>198</v>
      </c>
      <c r="C89" s="762"/>
      <c r="D89" s="762"/>
      <c r="E89" s="762"/>
      <c r="F89" s="762"/>
      <c r="G89" s="762"/>
      <c r="H89" s="762"/>
      <c r="I89" s="763"/>
      <c r="J89" s="273"/>
      <c r="K89" s="281"/>
      <c r="L89" s="278"/>
      <c r="M89" s="41"/>
      <c r="N89" s="160"/>
      <c r="O89" s="160"/>
      <c r="P89" s="160"/>
      <c r="Q89" s="160"/>
      <c r="S89" s="161"/>
      <c r="V89"/>
    </row>
    <row r="90" spans="1:22" s="162" customFormat="1" ht="16.5" customHeight="1" x14ac:dyDescent="0.2">
      <c r="B90" s="163" t="s">
        <v>199</v>
      </c>
      <c r="C90" s="164" t="s">
        <v>200</v>
      </c>
      <c r="D90" s="137" t="s">
        <v>31</v>
      </c>
      <c r="E90" s="138">
        <v>4</v>
      </c>
      <c r="F90" s="138"/>
      <c r="G90" s="165">
        <v>1764892</v>
      </c>
      <c r="H90" s="166">
        <v>1684624</v>
      </c>
      <c r="I90" s="139"/>
      <c r="J90" s="273"/>
      <c r="K90" s="281">
        <f>I90/$I$164</f>
        <v>0</v>
      </c>
      <c r="L90" s="278">
        <f t="shared" si="13"/>
        <v>0</v>
      </c>
      <c r="M90" s="41"/>
      <c r="N90" s="160"/>
      <c r="O90" s="160"/>
      <c r="P90" s="160"/>
      <c r="Q90" s="160"/>
      <c r="S90" s="167"/>
      <c r="V90"/>
    </row>
    <row r="91" spans="1:22" s="162" customFormat="1" ht="38.25" customHeight="1" x14ac:dyDescent="0.2">
      <c r="B91" s="168" t="s">
        <v>201</v>
      </c>
      <c r="C91" s="169" t="s">
        <v>360</v>
      </c>
      <c r="D91" s="149" t="s">
        <v>31</v>
      </c>
      <c r="E91" s="141">
        <v>1</v>
      </c>
      <c r="F91" s="150"/>
      <c r="G91" s="170">
        <v>876890</v>
      </c>
      <c r="H91" s="171">
        <v>837009</v>
      </c>
      <c r="I91" s="139"/>
      <c r="J91" s="273"/>
      <c r="K91" s="281">
        <f>I91/$I$164</f>
        <v>0</v>
      </c>
      <c r="L91" s="278">
        <f t="shared" si="13"/>
        <v>0</v>
      </c>
      <c r="M91" s="41"/>
      <c r="N91" s="160"/>
      <c r="O91" s="160"/>
      <c r="P91" s="160"/>
      <c r="Q91" s="160"/>
      <c r="S91" s="167"/>
      <c r="V91"/>
    </row>
    <row r="92" spans="1:22" s="162" customFormat="1" ht="16.149999999999999" customHeight="1" x14ac:dyDescent="0.2">
      <c r="B92" s="133" t="s">
        <v>202</v>
      </c>
      <c r="C92" s="263" t="s">
        <v>361</v>
      </c>
      <c r="D92" s="7" t="s">
        <v>203</v>
      </c>
      <c r="E92" s="141">
        <v>1</v>
      </c>
      <c r="F92" s="141"/>
      <c r="G92" s="172">
        <v>1249500</v>
      </c>
      <c r="H92" s="173">
        <v>1192672</v>
      </c>
      <c r="I92" s="139"/>
      <c r="J92" s="273"/>
      <c r="K92" s="281">
        <f>I92/$I$164</f>
        <v>0</v>
      </c>
      <c r="L92" s="278">
        <f t="shared" si="13"/>
        <v>0</v>
      </c>
      <c r="M92" s="41"/>
      <c r="N92" s="160"/>
      <c r="O92" s="160"/>
      <c r="P92" s="160"/>
      <c r="Q92" s="160"/>
      <c r="S92" s="167"/>
      <c r="V92"/>
    </row>
    <row r="93" spans="1:22" s="162" customFormat="1" ht="50.25" customHeight="1" x14ac:dyDescent="0.2">
      <c r="B93" s="297" t="s">
        <v>204</v>
      </c>
      <c r="C93" s="174" t="s">
        <v>362</v>
      </c>
      <c r="D93" s="81" t="s">
        <v>203</v>
      </c>
      <c r="E93" s="157">
        <v>1</v>
      </c>
      <c r="F93" s="175"/>
      <c r="G93" s="176">
        <v>1441474</v>
      </c>
      <c r="H93" s="298">
        <v>1375915</v>
      </c>
      <c r="I93" s="156"/>
      <c r="J93" s="273"/>
      <c r="K93" s="281">
        <f>I93/$I$164</f>
        <v>0</v>
      </c>
      <c r="L93" s="278">
        <f t="shared" si="13"/>
        <v>0</v>
      </c>
      <c r="M93" s="41"/>
      <c r="N93" s="160"/>
      <c r="O93" s="160"/>
      <c r="P93" s="160"/>
      <c r="Q93" s="160"/>
      <c r="S93" s="167"/>
      <c r="U93" s="288"/>
      <c r="V93"/>
    </row>
    <row r="94" spans="1:22" s="162" customFormat="1" ht="18" customHeight="1" thickBot="1" x14ac:dyDescent="0.25">
      <c r="B94" s="297" t="s">
        <v>205</v>
      </c>
      <c r="C94" s="174" t="s">
        <v>206</v>
      </c>
      <c r="D94" s="81" t="s">
        <v>31</v>
      </c>
      <c r="E94" s="175">
        <v>3</v>
      </c>
      <c r="F94" s="175">
        <v>1</v>
      </c>
      <c r="G94" s="176">
        <v>440208</v>
      </c>
      <c r="H94" s="298">
        <v>420187</v>
      </c>
      <c r="I94" s="156"/>
      <c r="J94" s="273"/>
      <c r="K94" s="281">
        <f>I94/$I$164</f>
        <v>0</v>
      </c>
      <c r="L94" s="278">
        <f t="shared" si="13"/>
        <v>0</v>
      </c>
      <c r="M94" s="41"/>
      <c r="N94" s="160"/>
      <c r="O94" s="160"/>
      <c r="P94" s="160"/>
      <c r="Q94" s="160"/>
      <c r="S94" s="167"/>
      <c r="V94"/>
    </row>
    <row r="95" spans="1:22" ht="13.5" thickBot="1" x14ac:dyDescent="0.25">
      <c r="B95" s="764" t="s">
        <v>208</v>
      </c>
      <c r="C95" s="765"/>
      <c r="D95" s="765"/>
      <c r="E95" s="765"/>
      <c r="F95" s="765"/>
      <c r="G95" s="766"/>
      <c r="H95" s="299"/>
      <c r="I95" s="300">
        <f>SUM(I90:I94)</f>
        <v>0</v>
      </c>
      <c r="J95" s="273"/>
      <c r="K95" s="281"/>
      <c r="L95" s="278"/>
      <c r="S95" s="64"/>
    </row>
    <row r="96" spans="1:22" ht="13.5" thickBot="1" x14ac:dyDescent="0.25">
      <c r="B96" s="767" t="s">
        <v>9</v>
      </c>
      <c r="C96" s="768"/>
      <c r="D96" s="768"/>
      <c r="E96" s="768"/>
      <c r="F96" s="768"/>
      <c r="G96" s="768"/>
      <c r="H96" s="768"/>
      <c r="I96" s="769"/>
      <c r="J96" s="273"/>
      <c r="K96" s="281"/>
      <c r="L96" s="278"/>
      <c r="S96" s="64"/>
    </row>
    <row r="97" spans="2:19" x14ac:dyDescent="0.2">
      <c r="B97" s="106" t="s">
        <v>32</v>
      </c>
      <c r="C97" s="127" t="s">
        <v>30</v>
      </c>
      <c r="D97" s="128" t="s">
        <v>31</v>
      </c>
      <c r="E97" s="129">
        <v>2</v>
      </c>
      <c r="F97" s="129"/>
      <c r="G97" s="17">
        <v>92084</v>
      </c>
      <c r="H97" s="18">
        <v>87896</v>
      </c>
      <c r="I97" s="90"/>
      <c r="J97" s="273"/>
      <c r="K97" s="281">
        <f>I97/$I$164</f>
        <v>0</v>
      </c>
      <c r="L97" s="278">
        <f t="shared" si="13"/>
        <v>0</v>
      </c>
      <c r="S97" s="64"/>
    </row>
    <row r="98" spans="2:19" ht="23.45" customHeight="1" x14ac:dyDescent="0.2">
      <c r="B98" s="85" t="s">
        <v>34</v>
      </c>
      <c r="C98" s="91" t="s">
        <v>33</v>
      </c>
      <c r="D98" s="92" t="s">
        <v>28</v>
      </c>
      <c r="E98" s="68">
        <v>4</v>
      </c>
      <c r="F98" s="68"/>
      <c r="G98" s="15">
        <v>216229</v>
      </c>
      <c r="H98" s="16">
        <v>206395</v>
      </c>
      <c r="I98" s="70"/>
      <c r="J98" s="273"/>
      <c r="K98" s="281">
        <f>I98/$I$164</f>
        <v>0</v>
      </c>
      <c r="L98" s="278">
        <f t="shared" si="13"/>
        <v>0</v>
      </c>
      <c r="S98" s="64"/>
    </row>
    <row r="99" spans="2:19" ht="27" customHeight="1" x14ac:dyDescent="0.2">
      <c r="B99" s="85" t="s">
        <v>209</v>
      </c>
      <c r="C99" s="301" t="s">
        <v>210</v>
      </c>
      <c r="D99" s="92" t="s">
        <v>31</v>
      </c>
      <c r="E99" s="68">
        <v>3</v>
      </c>
      <c r="F99" s="68"/>
      <c r="G99" s="177">
        <v>209055</v>
      </c>
      <c r="H99" s="178">
        <v>199547</v>
      </c>
      <c r="I99" s="70"/>
      <c r="J99" s="276"/>
      <c r="K99" s="281">
        <f>I99/$I$164</f>
        <v>0</v>
      </c>
      <c r="L99" s="278">
        <f t="shared" si="13"/>
        <v>0</v>
      </c>
      <c r="S99" s="64" t="s">
        <v>211</v>
      </c>
    </row>
    <row r="100" spans="2:19" ht="22.5" x14ac:dyDescent="0.2">
      <c r="B100" s="104" t="s">
        <v>212</v>
      </c>
      <c r="C100" s="72" t="s">
        <v>213</v>
      </c>
      <c r="D100" s="105" t="s">
        <v>31</v>
      </c>
      <c r="E100" s="73">
        <v>2</v>
      </c>
      <c r="F100" s="74"/>
      <c r="G100" s="179">
        <v>471586</v>
      </c>
      <c r="H100" s="180">
        <v>450138</v>
      </c>
      <c r="I100" s="334">
        <f>H100*E100</f>
        <v>900276</v>
      </c>
      <c r="J100" s="272">
        <v>1</v>
      </c>
      <c r="K100" s="281">
        <f>I100/$I$164</f>
        <v>9.7440923844694105E-3</v>
      </c>
      <c r="L100" s="278">
        <f t="shared" si="13"/>
        <v>9.7440923844694105E-3</v>
      </c>
      <c r="S100" s="64"/>
    </row>
    <row r="101" spans="2:19" ht="18.75" customHeight="1" thickBot="1" x14ac:dyDescent="0.25">
      <c r="B101" s="104" t="s">
        <v>214</v>
      </c>
      <c r="C101" s="72" t="s">
        <v>215</v>
      </c>
      <c r="D101" s="105" t="s">
        <v>31</v>
      </c>
      <c r="E101" s="73">
        <v>2</v>
      </c>
      <c r="F101" s="73"/>
      <c r="G101" s="179">
        <v>128876</v>
      </c>
      <c r="H101" s="180">
        <v>123015</v>
      </c>
      <c r="I101" s="333">
        <f>H101*E101</f>
        <v>246030</v>
      </c>
      <c r="J101" s="272">
        <v>1</v>
      </c>
      <c r="K101" s="281">
        <f>I101/$I$164</f>
        <v>2.6628934341813054E-3</v>
      </c>
      <c r="L101" s="278">
        <f t="shared" si="13"/>
        <v>2.6628934341813054E-3</v>
      </c>
      <c r="S101" s="64" t="s">
        <v>216</v>
      </c>
    </row>
    <row r="102" spans="2:19" ht="13.5" thickBot="1" x14ac:dyDescent="0.25">
      <c r="B102" s="770" t="s">
        <v>10</v>
      </c>
      <c r="C102" s="771"/>
      <c r="D102" s="771"/>
      <c r="E102" s="771"/>
      <c r="F102" s="771"/>
      <c r="G102" s="771"/>
      <c r="H102" s="772"/>
      <c r="I102" s="339">
        <f>SUM(I97:I101)</f>
        <v>1146306</v>
      </c>
      <c r="J102" s="273"/>
      <c r="K102" s="281"/>
      <c r="L102" s="278"/>
      <c r="S102" s="64"/>
    </row>
    <row r="103" spans="2:19" ht="13.5" thickBot="1" x14ac:dyDescent="0.25">
      <c r="B103" s="737" t="s">
        <v>11</v>
      </c>
      <c r="C103" s="738"/>
      <c r="D103" s="738"/>
      <c r="E103" s="738"/>
      <c r="F103" s="738"/>
      <c r="G103" s="738"/>
      <c r="H103" s="738"/>
      <c r="I103" s="739"/>
      <c r="J103" s="273"/>
      <c r="K103" s="281"/>
      <c r="L103" s="278"/>
      <c r="S103" s="64"/>
    </row>
    <row r="104" spans="2:19" x14ac:dyDescent="0.2">
      <c r="B104" s="87" t="s">
        <v>217</v>
      </c>
      <c r="C104" s="10" t="s">
        <v>218</v>
      </c>
      <c r="D104" s="11" t="s">
        <v>28</v>
      </c>
      <c r="E104" s="226">
        <v>40</v>
      </c>
      <c r="F104" s="129">
        <v>80</v>
      </c>
      <c r="G104" s="88">
        <v>47434</v>
      </c>
      <c r="H104" s="18">
        <v>45277</v>
      </c>
      <c r="I104" s="335">
        <f>H104*F104</f>
        <v>3622160</v>
      </c>
      <c r="J104" s="277">
        <v>0.8</v>
      </c>
      <c r="K104" s="281">
        <f>I104/$I$164</f>
        <v>3.9204268103703442E-2</v>
      </c>
      <c r="L104" s="278">
        <f t="shared" si="13"/>
        <v>3.1363414482962752E-2</v>
      </c>
      <c r="S104" s="64" t="s">
        <v>219</v>
      </c>
    </row>
    <row r="105" spans="2:19" ht="22.5" x14ac:dyDescent="0.2">
      <c r="B105" s="61" t="s">
        <v>220</v>
      </c>
      <c r="C105" s="6" t="s">
        <v>221</v>
      </c>
      <c r="D105" s="7" t="s">
        <v>28</v>
      </c>
      <c r="E105" s="183">
        <v>682</v>
      </c>
      <c r="F105" s="183">
        <v>706.77295757824515</v>
      </c>
      <c r="G105" s="62">
        <v>28404</v>
      </c>
      <c r="H105" s="63">
        <v>27112</v>
      </c>
      <c r="I105" s="340">
        <f>H105*F105</f>
        <v>19162028.425861381</v>
      </c>
      <c r="J105" s="272">
        <v>0.8</v>
      </c>
      <c r="K105" s="281">
        <f>I105/$I$164</f>
        <v>0.20739925895550057</v>
      </c>
      <c r="L105" s="278">
        <f t="shared" si="13"/>
        <v>0.16591940716440046</v>
      </c>
      <c r="S105" s="64"/>
    </row>
    <row r="106" spans="2:19" ht="22.5" x14ac:dyDescent="0.2">
      <c r="B106" s="61" t="s">
        <v>222</v>
      </c>
      <c r="C106" s="6" t="s">
        <v>299</v>
      </c>
      <c r="D106" s="7" t="s">
        <v>28</v>
      </c>
      <c r="E106" s="8">
        <v>55</v>
      </c>
      <c r="F106" s="8">
        <v>136.5</v>
      </c>
      <c r="G106" s="62">
        <v>25686</v>
      </c>
      <c r="H106" s="63">
        <v>24518</v>
      </c>
      <c r="I106" s="340">
        <f>H106*F106</f>
        <v>3346707</v>
      </c>
      <c r="J106" s="272">
        <v>0.8</v>
      </c>
      <c r="K106" s="281">
        <f>I106/$I$164</f>
        <v>3.6222916296502927E-2</v>
      </c>
      <c r="L106" s="278">
        <f t="shared" si="13"/>
        <v>2.8978333037202344E-2</v>
      </c>
      <c r="S106" s="64"/>
    </row>
    <row r="107" spans="2:19" ht="34.5" thickBot="1" x14ac:dyDescent="0.25">
      <c r="B107" s="184" t="s">
        <v>223</v>
      </c>
      <c r="C107" s="185" t="s">
        <v>224</v>
      </c>
      <c r="D107" s="186" t="s">
        <v>28</v>
      </c>
      <c r="E107" s="187">
        <v>90</v>
      </c>
      <c r="F107" s="187">
        <v>115.49</v>
      </c>
      <c r="G107" s="188">
        <v>24871</v>
      </c>
      <c r="H107" s="344">
        <v>23740</v>
      </c>
      <c r="I107" s="341">
        <f>H107*F107</f>
        <v>2741732.6</v>
      </c>
      <c r="J107" s="272">
        <v>0.8</v>
      </c>
      <c r="K107" s="281">
        <f>I107/$I$164</f>
        <v>2.9675006051379262E-2</v>
      </c>
      <c r="L107" s="278">
        <f t="shared" si="13"/>
        <v>2.3740004841103411E-2</v>
      </c>
      <c r="S107" s="64"/>
    </row>
    <row r="108" spans="2:19" ht="13.5" thickBot="1" x14ac:dyDescent="0.25">
      <c r="B108" s="773" t="s">
        <v>225</v>
      </c>
      <c r="C108" s="774"/>
      <c r="D108" s="774"/>
      <c r="E108" s="774"/>
      <c r="F108" s="774"/>
      <c r="G108" s="774"/>
      <c r="H108" s="189"/>
      <c r="I108" s="342">
        <f>SUM(I104:I107)</f>
        <v>28872628.025861382</v>
      </c>
      <c r="J108" s="273"/>
      <c r="K108" s="281"/>
      <c r="L108" s="278"/>
      <c r="S108" s="64"/>
    </row>
    <row r="109" spans="2:19" ht="13.5" thickBot="1" x14ac:dyDescent="0.25">
      <c r="B109" s="737" t="s">
        <v>226</v>
      </c>
      <c r="C109" s="738"/>
      <c r="D109" s="738"/>
      <c r="E109" s="738"/>
      <c r="F109" s="738"/>
      <c r="G109" s="738"/>
      <c r="H109" s="738"/>
      <c r="I109" s="739"/>
      <c r="J109" s="273"/>
      <c r="K109" s="281"/>
      <c r="L109" s="278"/>
      <c r="S109" s="64"/>
    </row>
    <row r="110" spans="2:19" x14ac:dyDescent="0.2">
      <c r="B110" s="87" t="s">
        <v>227</v>
      </c>
      <c r="C110" s="10" t="s">
        <v>228</v>
      </c>
      <c r="D110" s="11" t="s">
        <v>28</v>
      </c>
      <c r="E110" s="226">
        <v>60</v>
      </c>
      <c r="F110" s="204"/>
      <c r="G110" s="17">
        <v>27336</v>
      </c>
      <c r="H110" s="18">
        <v>26093</v>
      </c>
      <c r="I110" s="335">
        <f>H110*E110</f>
        <v>1565580</v>
      </c>
      <c r="J110" s="272">
        <v>1</v>
      </c>
      <c r="K110" s="281">
        <f>I110/$I$164</f>
        <v>1.6944977046236508E-2</v>
      </c>
      <c r="L110" s="278">
        <f t="shared" si="13"/>
        <v>1.6944977046236508E-2</v>
      </c>
      <c r="S110" s="64" t="s">
        <v>298</v>
      </c>
    </row>
    <row r="111" spans="2:19" ht="13.5" thickBot="1" x14ac:dyDescent="0.25">
      <c r="B111" s="753" t="s">
        <v>229</v>
      </c>
      <c r="C111" s="754"/>
      <c r="D111" s="754"/>
      <c r="E111" s="754"/>
      <c r="F111" s="754"/>
      <c r="G111" s="755"/>
      <c r="H111" s="131"/>
      <c r="I111" s="132">
        <f>SUM(I110:I110)</f>
        <v>1565580</v>
      </c>
      <c r="J111" s="273"/>
      <c r="K111" s="281"/>
      <c r="L111" s="278"/>
      <c r="S111" s="64"/>
    </row>
    <row r="112" spans="2:19" ht="13.5" thickBot="1" x14ac:dyDescent="0.25">
      <c r="B112" s="737" t="s">
        <v>230</v>
      </c>
      <c r="C112" s="738"/>
      <c r="D112" s="738"/>
      <c r="E112" s="738"/>
      <c r="F112" s="738"/>
      <c r="G112" s="738"/>
      <c r="H112" s="738"/>
      <c r="I112" s="739"/>
      <c r="J112" s="273"/>
      <c r="K112" s="281"/>
      <c r="L112" s="278"/>
      <c r="S112" s="64"/>
    </row>
    <row r="113" spans="2:19" x14ac:dyDescent="0.2">
      <c r="B113" s="87" t="s">
        <v>231</v>
      </c>
      <c r="C113" s="10" t="s">
        <v>232</v>
      </c>
      <c r="D113" s="11" t="s">
        <v>27</v>
      </c>
      <c r="E113" s="12">
        <v>5</v>
      </c>
      <c r="F113" s="204"/>
      <c r="G113" s="88">
        <v>105128</v>
      </c>
      <c r="H113" s="89">
        <v>100347</v>
      </c>
      <c r="I113" s="340">
        <f>H113*E113</f>
        <v>501735</v>
      </c>
      <c r="J113" s="272">
        <v>1</v>
      </c>
      <c r="K113" s="281">
        <f>I113/$I$164</f>
        <v>5.4305037483191373E-3</v>
      </c>
      <c r="L113" s="278">
        <f t="shared" si="13"/>
        <v>5.4305037483191373E-3</v>
      </c>
      <c r="S113" s="129">
        <v>3.3</v>
      </c>
    </row>
    <row r="114" spans="2:19" ht="13.5" thickBot="1" x14ac:dyDescent="0.25">
      <c r="B114" s="753" t="s">
        <v>233</v>
      </c>
      <c r="C114" s="754"/>
      <c r="D114" s="754"/>
      <c r="E114" s="754"/>
      <c r="F114" s="754"/>
      <c r="G114" s="755"/>
      <c r="H114" s="131"/>
      <c r="I114" s="343">
        <f>SUM(I113:I113)</f>
        <v>501735</v>
      </c>
      <c r="J114" s="273"/>
      <c r="K114" s="281"/>
      <c r="L114" s="278"/>
      <c r="S114" s="64"/>
    </row>
    <row r="115" spans="2:19" ht="13.5" thickBot="1" x14ac:dyDescent="0.25">
      <c r="B115" s="756" t="s">
        <v>234</v>
      </c>
      <c r="C115" s="757"/>
      <c r="D115" s="757"/>
      <c r="E115" s="757"/>
      <c r="F115" s="757"/>
      <c r="G115" s="757"/>
      <c r="H115" s="758"/>
      <c r="I115" s="759"/>
      <c r="J115" s="273"/>
      <c r="K115" s="281"/>
      <c r="L115" s="278"/>
      <c r="S115" s="64"/>
    </row>
    <row r="116" spans="2:19" ht="37.9" customHeight="1" x14ac:dyDescent="0.2">
      <c r="B116" s="87" t="s">
        <v>235</v>
      </c>
      <c r="C116" s="10" t="s">
        <v>303</v>
      </c>
      <c r="D116" s="11" t="s">
        <v>31</v>
      </c>
      <c r="E116" s="12">
        <v>2</v>
      </c>
      <c r="F116" s="12"/>
      <c r="G116" s="17">
        <v>2490983</v>
      </c>
      <c r="H116" s="18">
        <v>2377692</v>
      </c>
      <c r="I116" s="340">
        <f>H116*E116</f>
        <v>4755384</v>
      </c>
      <c r="J116" s="272">
        <v>1</v>
      </c>
      <c r="K116" s="281">
        <f>I116/$I$164</f>
        <v>5.1469661547822759E-2</v>
      </c>
      <c r="L116" s="278">
        <f t="shared" si="13"/>
        <v>5.1469661547822759E-2</v>
      </c>
      <c r="S116" s="71" t="s">
        <v>236</v>
      </c>
    </row>
    <row r="117" spans="2:19" ht="22.5" x14ac:dyDescent="0.2">
      <c r="B117" s="61" t="s">
        <v>237</v>
      </c>
      <c r="C117" s="6" t="s">
        <v>238</v>
      </c>
      <c r="D117" s="7" t="s">
        <v>31</v>
      </c>
      <c r="E117" s="8">
        <v>5</v>
      </c>
      <c r="F117" s="8"/>
      <c r="G117" s="15">
        <v>111009</v>
      </c>
      <c r="H117" s="16">
        <v>105960</v>
      </c>
      <c r="I117" s="333"/>
      <c r="J117" s="276"/>
      <c r="K117" s="281">
        <f>I117/$I$164</f>
        <v>0</v>
      </c>
      <c r="L117" s="278">
        <f t="shared" si="13"/>
        <v>0</v>
      </c>
      <c r="S117" s="64"/>
    </row>
    <row r="118" spans="2:19" ht="23.45" customHeight="1" x14ac:dyDescent="0.2">
      <c r="B118" s="61" t="s">
        <v>239</v>
      </c>
      <c r="C118" s="6" t="s">
        <v>240</v>
      </c>
      <c r="D118" s="7" t="s">
        <v>83</v>
      </c>
      <c r="E118" s="79">
        <v>10</v>
      </c>
      <c r="F118" s="68">
        <v>40</v>
      </c>
      <c r="G118" s="15">
        <v>133533</v>
      </c>
      <c r="H118" s="16">
        <v>127460</v>
      </c>
      <c r="I118" s="334">
        <f>H118*F118</f>
        <v>5098400</v>
      </c>
      <c r="J118" s="277">
        <v>1</v>
      </c>
      <c r="K118" s="281">
        <f>I118/$I$164</f>
        <v>5.5182278115798754E-2</v>
      </c>
      <c r="L118" s="278">
        <f t="shared" si="13"/>
        <v>5.5182278115798754E-2</v>
      </c>
      <c r="S118" s="94" t="s">
        <v>241</v>
      </c>
    </row>
    <row r="119" spans="2:19" ht="27.6" customHeight="1" thickBot="1" x14ac:dyDescent="0.25">
      <c r="B119" s="104" t="s">
        <v>242</v>
      </c>
      <c r="C119" s="72" t="s">
        <v>243</v>
      </c>
      <c r="D119" s="105" t="s">
        <v>139</v>
      </c>
      <c r="E119" s="73">
        <v>1</v>
      </c>
      <c r="F119" s="73"/>
      <c r="G119" s="83">
        <v>2014436</v>
      </c>
      <c r="H119" s="84">
        <v>1922818</v>
      </c>
      <c r="I119" s="334">
        <f t="shared" ref="I119" si="17">H119*F119</f>
        <v>0</v>
      </c>
      <c r="J119" s="273"/>
      <c r="K119" s="281">
        <f>I119/$I$164</f>
        <v>0</v>
      </c>
      <c r="L119" s="278">
        <f t="shared" si="13"/>
        <v>0</v>
      </c>
      <c r="S119" s="64"/>
    </row>
    <row r="120" spans="2:19" ht="13.5" thickBot="1" x14ac:dyDescent="0.25">
      <c r="B120" s="770" t="s">
        <v>244</v>
      </c>
      <c r="C120" s="771"/>
      <c r="D120" s="771"/>
      <c r="E120" s="771"/>
      <c r="F120" s="771"/>
      <c r="G120" s="775"/>
      <c r="H120" s="182"/>
      <c r="I120" s="339">
        <f>SUM(I116:I119)</f>
        <v>9853784</v>
      </c>
      <c r="J120" s="273"/>
      <c r="K120" s="281"/>
      <c r="L120" s="278"/>
      <c r="S120" s="64"/>
    </row>
    <row r="121" spans="2:19" ht="13.5" thickBot="1" x14ac:dyDescent="0.25">
      <c r="B121" s="750" t="s">
        <v>245</v>
      </c>
      <c r="C121" s="751"/>
      <c r="D121" s="751"/>
      <c r="E121" s="751"/>
      <c r="F121" s="751"/>
      <c r="G121" s="751"/>
      <c r="H121" s="751"/>
      <c r="I121" s="752"/>
      <c r="J121" s="273"/>
      <c r="K121" s="281"/>
      <c r="L121" s="278"/>
      <c r="S121" s="64"/>
    </row>
    <row r="122" spans="2:19" ht="13.5" thickBot="1" x14ac:dyDescent="0.25">
      <c r="B122" s="190" t="s">
        <v>246</v>
      </c>
      <c r="C122" s="191" t="s">
        <v>247</v>
      </c>
      <c r="D122" s="192" t="s">
        <v>203</v>
      </c>
      <c r="E122" s="193">
        <v>1</v>
      </c>
      <c r="F122" s="194"/>
      <c r="G122" s="195">
        <v>429751</v>
      </c>
      <c r="H122" s="195">
        <v>410206</v>
      </c>
      <c r="I122" s="196"/>
      <c r="J122" s="273"/>
      <c r="K122" s="281">
        <f>I122/$I$164</f>
        <v>0</v>
      </c>
      <c r="L122" s="278">
        <f t="shared" ref="L122" si="18">K122*J122</f>
        <v>0</v>
      </c>
      <c r="S122" s="64"/>
    </row>
    <row r="123" spans="2:19" ht="13.5" thickBot="1" x14ac:dyDescent="0.25">
      <c r="B123" s="770" t="s">
        <v>248</v>
      </c>
      <c r="C123" s="771"/>
      <c r="D123" s="771"/>
      <c r="E123" s="771"/>
      <c r="F123" s="771"/>
      <c r="G123" s="775"/>
      <c r="H123" s="181"/>
      <c r="I123" s="197">
        <f>I122</f>
        <v>0</v>
      </c>
      <c r="J123" s="273"/>
      <c r="K123" s="281"/>
      <c r="L123" s="278"/>
      <c r="S123" s="64"/>
    </row>
    <row r="124" spans="2:19" ht="13.5" thickBot="1" x14ac:dyDescent="0.25">
      <c r="B124" s="737" t="s">
        <v>249</v>
      </c>
      <c r="C124" s="738"/>
      <c r="D124" s="738"/>
      <c r="E124" s="738"/>
      <c r="F124" s="738"/>
      <c r="G124" s="738"/>
      <c r="H124" s="738"/>
      <c r="I124" s="739"/>
      <c r="J124" s="273"/>
      <c r="K124" s="281"/>
      <c r="L124" s="278"/>
      <c r="S124" s="64"/>
    </row>
    <row r="125" spans="2:19" ht="25.5" customHeight="1" x14ac:dyDescent="0.2">
      <c r="B125" s="87" t="s">
        <v>250</v>
      </c>
      <c r="C125" s="10" t="s">
        <v>251</v>
      </c>
      <c r="D125" s="11" t="s">
        <v>203</v>
      </c>
      <c r="E125" s="12">
        <v>1</v>
      </c>
      <c r="F125" s="12"/>
      <c r="G125" s="17">
        <v>767464</v>
      </c>
      <c r="H125" s="18">
        <v>732559</v>
      </c>
      <c r="I125" s="13"/>
      <c r="J125" s="273"/>
      <c r="K125" s="281">
        <f>I125/$I$164</f>
        <v>0</v>
      </c>
      <c r="L125" s="278">
        <f t="shared" ref="L125:L128" si="19">K125*J125</f>
        <v>0</v>
      </c>
      <c r="S125" s="64"/>
    </row>
    <row r="126" spans="2:19" ht="25.5" customHeight="1" x14ac:dyDescent="0.2">
      <c r="B126" s="104" t="s">
        <v>252</v>
      </c>
      <c r="C126" s="72" t="s">
        <v>253</v>
      </c>
      <c r="D126" s="105" t="s">
        <v>31</v>
      </c>
      <c r="E126" s="73">
        <v>4</v>
      </c>
      <c r="F126" s="73"/>
      <c r="G126" s="83">
        <v>40676</v>
      </c>
      <c r="H126" s="84">
        <v>38826</v>
      </c>
      <c r="I126" s="9"/>
      <c r="J126" s="273"/>
      <c r="K126" s="281">
        <f>I126/$I$164</f>
        <v>0</v>
      </c>
      <c r="L126" s="278">
        <f t="shared" si="19"/>
        <v>0</v>
      </c>
      <c r="S126" s="198" t="s">
        <v>254</v>
      </c>
    </row>
    <row r="127" spans="2:19" ht="25.5" customHeight="1" x14ac:dyDescent="0.2">
      <c r="B127" s="104">
        <v>21.3</v>
      </c>
      <c r="C127" s="72" t="s">
        <v>255</v>
      </c>
      <c r="D127" s="105" t="s">
        <v>57</v>
      </c>
      <c r="E127" s="73">
        <v>2</v>
      </c>
      <c r="F127" s="73"/>
      <c r="G127" s="83">
        <v>99331</v>
      </c>
      <c r="H127" s="84">
        <v>94813</v>
      </c>
      <c r="I127" s="9"/>
      <c r="J127" s="273"/>
      <c r="K127" s="281">
        <f>I127/$I$164</f>
        <v>0</v>
      </c>
      <c r="L127" s="278">
        <f t="shared" si="19"/>
        <v>0</v>
      </c>
      <c r="S127" s="64"/>
    </row>
    <row r="128" spans="2:19" ht="13.5" thickBot="1" x14ac:dyDescent="0.25">
      <c r="B128" s="104" t="s">
        <v>256</v>
      </c>
      <c r="C128" s="72" t="s">
        <v>257</v>
      </c>
      <c r="D128" s="105" t="s">
        <v>31</v>
      </c>
      <c r="E128" s="73">
        <v>2</v>
      </c>
      <c r="F128" s="73"/>
      <c r="G128" s="83">
        <v>51722</v>
      </c>
      <c r="H128" s="84">
        <v>49370</v>
      </c>
      <c r="I128" s="9"/>
      <c r="J128" s="273"/>
      <c r="K128" s="281">
        <f>I128/$I$164</f>
        <v>0</v>
      </c>
      <c r="L128" s="278">
        <f t="shared" si="19"/>
        <v>0</v>
      </c>
      <c r="S128" s="64"/>
    </row>
    <row r="129" spans="2:19" ht="13.5" thickBot="1" x14ac:dyDescent="0.25">
      <c r="B129" s="770" t="s">
        <v>258</v>
      </c>
      <c r="C129" s="771"/>
      <c r="D129" s="771"/>
      <c r="E129" s="771"/>
      <c r="F129" s="771"/>
      <c r="G129" s="775"/>
      <c r="H129" s="181"/>
      <c r="I129" s="39">
        <f>SUM(I125:I128)</f>
        <v>0</v>
      </c>
      <c r="J129" s="273"/>
      <c r="K129" s="281"/>
      <c r="L129" s="278"/>
      <c r="S129" s="64"/>
    </row>
    <row r="130" spans="2:19" ht="13.5" thickBot="1" x14ac:dyDescent="0.25">
      <c r="B130" s="737" t="s">
        <v>259</v>
      </c>
      <c r="C130" s="738"/>
      <c r="D130" s="738"/>
      <c r="E130" s="738"/>
      <c r="F130" s="738"/>
      <c r="G130" s="738"/>
      <c r="H130" s="738"/>
      <c r="I130" s="739"/>
      <c r="J130" s="273"/>
      <c r="K130" s="281"/>
      <c r="L130" s="278"/>
      <c r="S130" s="64"/>
    </row>
    <row r="131" spans="2:19" x14ac:dyDescent="0.2">
      <c r="B131" s="87" t="s">
        <v>260</v>
      </c>
      <c r="C131" s="10" t="s">
        <v>261</v>
      </c>
      <c r="D131" s="11" t="s">
        <v>31</v>
      </c>
      <c r="E131" s="226">
        <v>3</v>
      </c>
      <c r="F131" s="12">
        <v>2</v>
      </c>
      <c r="G131" s="17">
        <v>280482</v>
      </c>
      <c r="H131" s="18">
        <v>267726</v>
      </c>
      <c r="I131" s="13"/>
      <c r="J131" s="273"/>
      <c r="K131" s="281">
        <f>I131/$I$164</f>
        <v>0</v>
      </c>
      <c r="L131" s="278">
        <f t="shared" si="13"/>
        <v>0</v>
      </c>
      <c r="S131" s="64"/>
    </row>
    <row r="132" spans="2:19" x14ac:dyDescent="0.2">
      <c r="B132" s="61" t="s">
        <v>262</v>
      </c>
      <c r="C132" s="6" t="s">
        <v>263</v>
      </c>
      <c r="D132" s="7" t="s">
        <v>31</v>
      </c>
      <c r="E132" s="79">
        <v>3</v>
      </c>
      <c r="F132" s="8">
        <v>2</v>
      </c>
      <c r="G132" s="15">
        <v>382456</v>
      </c>
      <c r="H132" s="16">
        <v>365062</v>
      </c>
      <c r="I132" s="9"/>
      <c r="J132" s="273"/>
      <c r="K132" s="281">
        <f>I132/$I$164</f>
        <v>0</v>
      </c>
      <c r="L132" s="278">
        <f t="shared" si="13"/>
        <v>0</v>
      </c>
      <c r="S132" s="64"/>
    </row>
    <row r="133" spans="2:19" ht="28.5" customHeight="1" x14ac:dyDescent="0.2">
      <c r="B133" s="61" t="s">
        <v>264</v>
      </c>
      <c r="C133" s="199" t="s">
        <v>265</v>
      </c>
      <c r="D133" s="7" t="s">
        <v>31</v>
      </c>
      <c r="E133" s="79">
        <v>3</v>
      </c>
      <c r="F133" s="68">
        <v>2</v>
      </c>
      <c r="G133" s="15">
        <v>112475</v>
      </c>
      <c r="H133" s="16">
        <v>107360</v>
      </c>
      <c r="I133" s="9"/>
      <c r="J133" s="273"/>
      <c r="K133" s="281">
        <f>I133/$I$164</f>
        <v>0</v>
      </c>
      <c r="L133" s="278">
        <f t="shared" si="13"/>
        <v>0</v>
      </c>
      <c r="S133" s="198" t="s">
        <v>266</v>
      </c>
    </row>
    <row r="134" spans="2:19" ht="19.149999999999999" customHeight="1" x14ac:dyDescent="0.2">
      <c r="B134" s="61" t="s">
        <v>267</v>
      </c>
      <c r="C134" s="6" t="s">
        <v>268</v>
      </c>
      <c r="D134" s="7" t="s">
        <v>31</v>
      </c>
      <c r="E134" s="8">
        <v>1</v>
      </c>
      <c r="F134" s="8"/>
      <c r="G134" s="15">
        <v>129084</v>
      </c>
      <c r="H134" s="16">
        <v>123213</v>
      </c>
      <c r="I134" s="9"/>
      <c r="J134" s="273"/>
      <c r="K134" s="281">
        <f>I134/$I$164</f>
        <v>0</v>
      </c>
      <c r="L134" s="278">
        <f t="shared" ref="L134:L135" si="20">K134*J134</f>
        <v>0</v>
      </c>
      <c r="M134" s="200"/>
      <c r="S134" s="64"/>
    </row>
    <row r="135" spans="2:19" ht="123" customHeight="1" thickBot="1" x14ac:dyDescent="0.25">
      <c r="B135" s="104" t="s">
        <v>269</v>
      </c>
      <c r="C135" s="72" t="s">
        <v>270</v>
      </c>
      <c r="D135" s="105" t="s">
        <v>31</v>
      </c>
      <c r="E135" s="73">
        <v>1</v>
      </c>
      <c r="F135" s="73"/>
      <c r="G135" s="83">
        <v>547471</v>
      </c>
      <c r="H135" s="84">
        <v>522572</v>
      </c>
      <c r="I135" s="9"/>
      <c r="J135" s="273"/>
      <c r="K135" s="281">
        <f>I135/$I$164</f>
        <v>0</v>
      </c>
      <c r="L135" s="278">
        <f t="shared" si="20"/>
        <v>0</v>
      </c>
      <c r="M135" s="200"/>
      <c r="S135" s="78" t="s">
        <v>271</v>
      </c>
    </row>
    <row r="136" spans="2:19" ht="13.5" thickBot="1" x14ac:dyDescent="0.25">
      <c r="B136" s="776" t="s">
        <v>272</v>
      </c>
      <c r="C136" s="777"/>
      <c r="D136" s="777"/>
      <c r="E136" s="777"/>
      <c r="F136" s="777"/>
      <c r="G136" s="777"/>
      <c r="H136" s="201"/>
      <c r="I136" s="39">
        <f>SUM(I131:I135)</f>
        <v>0</v>
      </c>
      <c r="J136" s="273"/>
      <c r="K136" s="281"/>
      <c r="L136" s="278"/>
      <c r="S136" s="64"/>
    </row>
    <row r="137" spans="2:19" ht="13.5" thickBot="1" x14ac:dyDescent="0.25">
      <c r="B137" s="737" t="s">
        <v>273</v>
      </c>
      <c r="C137" s="738"/>
      <c r="D137" s="738"/>
      <c r="E137" s="738"/>
      <c r="F137" s="738"/>
      <c r="G137" s="738"/>
      <c r="H137" s="738"/>
      <c r="I137" s="739"/>
      <c r="J137" s="273"/>
      <c r="K137" s="281"/>
      <c r="L137" s="278"/>
      <c r="N137" s="42" t="s">
        <v>26</v>
      </c>
      <c r="O137" s="42" t="s">
        <v>274</v>
      </c>
      <c r="P137" s="42" t="s">
        <v>275</v>
      </c>
      <c r="Q137" s="42" t="s">
        <v>276</v>
      </c>
      <c r="R137" s="42" t="s">
        <v>277</v>
      </c>
      <c r="S137" s="202"/>
    </row>
    <row r="138" spans="2:19" x14ac:dyDescent="0.2">
      <c r="B138" s="87" t="s">
        <v>278</v>
      </c>
      <c r="C138" s="203" t="s">
        <v>279</v>
      </c>
      <c r="D138" s="11" t="s">
        <v>28</v>
      </c>
      <c r="E138" s="226">
        <v>190</v>
      </c>
      <c r="F138" s="129">
        <v>79.44</v>
      </c>
      <c r="G138" s="17">
        <v>48767</v>
      </c>
      <c r="H138" s="18">
        <v>46549</v>
      </c>
      <c r="I138" s="90"/>
      <c r="J138" s="273"/>
      <c r="K138" s="281">
        <f t="shared" ref="K138:K140" si="21">I138/$I$164</f>
        <v>0</v>
      </c>
      <c r="L138" s="278">
        <f t="shared" ref="L138:L140" si="22">K138*J138</f>
        <v>0</v>
      </c>
      <c r="N138" s="42">
        <f>J138+I138+H138+G138</f>
        <v>95316</v>
      </c>
      <c r="O138" s="42">
        <v>14.12</v>
      </c>
      <c r="P138" s="42">
        <v>15.86</v>
      </c>
      <c r="Q138" s="42">
        <v>15.29</v>
      </c>
      <c r="R138" s="42">
        <v>32.200000000000003</v>
      </c>
      <c r="S138" s="202" t="s">
        <v>280</v>
      </c>
    </row>
    <row r="139" spans="2:19" x14ac:dyDescent="0.2">
      <c r="B139" s="61" t="s">
        <v>281</v>
      </c>
      <c r="C139" s="6" t="s">
        <v>282</v>
      </c>
      <c r="D139" s="7" t="s">
        <v>83</v>
      </c>
      <c r="E139" s="8">
        <v>40</v>
      </c>
      <c r="F139" s="68">
        <v>62</v>
      </c>
      <c r="G139" s="15">
        <v>15778</v>
      </c>
      <c r="H139" s="16">
        <v>15060</v>
      </c>
      <c r="I139" s="90"/>
      <c r="J139" s="273"/>
      <c r="K139" s="281">
        <f t="shared" si="21"/>
        <v>0</v>
      </c>
      <c r="L139" s="278">
        <f t="shared" si="22"/>
        <v>0</v>
      </c>
      <c r="R139" s="42"/>
      <c r="S139" s="202"/>
    </row>
    <row r="140" spans="2:19" x14ac:dyDescent="0.2">
      <c r="B140" s="61" t="s">
        <v>283</v>
      </c>
      <c r="C140" s="205" t="s">
        <v>284</v>
      </c>
      <c r="D140" s="7" t="s">
        <v>28</v>
      </c>
      <c r="E140" s="8">
        <v>150</v>
      </c>
      <c r="F140" s="68">
        <v>72</v>
      </c>
      <c r="G140" s="15">
        <v>16101</v>
      </c>
      <c r="H140" s="16">
        <v>15369</v>
      </c>
      <c r="I140" s="90"/>
      <c r="J140" s="273"/>
      <c r="K140" s="281">
        <f t="shared" si="21"/>
        <v>0</v>
      </c>
      <c r="L140" s="278">
        <f t="shared" si="22"/>
        <v>0</v>
      </c>
      <c r="R140" s="42"/>
      <c r="S140" s="202"/>
    </row>
    <row r="141" spans="2:19" x14ac:dyDescent="0.2">
      <c r="B141" s="61" t="s">
        <v>285</v>
      </c>
      <c r="C141" s="6" t="s">
        <v>286</v>
      </c>
      <c r="D141" s="7" t="s">
        <v>28</v>
      </c>
      <c r="E141" s="8">
        <v>70</v>
      </c>
      <c r="F141" s="8"/>
      <c r="G141" s="15">
        <v>36068</v>
      </c>
      <c r="H141" s="16">
        <v>34428</v>
      </c>
      <c r="I141" s="90"/>
      <c r="J141" s="276"/>
      <c r="K141" s="281">
        <f>I141/$I$164</f>
        <v>0</v>
      </c>
      <c r="L141" s="278">
        <f t="shared" ref="L141:L146" si="23">K141*J141</f>
        <v>0</v>
      </c>
      <c r="N141" s="42" t="s">
        <v>26</v>
      </c>
      <c r="O141" s="42" t="s">
        <v>274</v>
      </c>
      <c r="P141" s="42" t="s">
        <v>275</v>
      </c>
      <c r="Q141" s="42" t="s">
        <v>287</v>
      </c>
      <c r="R141" s="42" t="s">
        <v>288</v>
      </c>
      <c r="S141" s="202"/>
    </row>
    <row r="142" spans="2:19" ht="13.5" thickBot="1" x14ac:dyDescent="0.25">
      <c r="B142" s="184" t="s">
        <v>289</v>
      </c>
      <c r="C142" s="206" t="s">
        <v>290</v>
      </c>
      <c r="D142" s="186" t="s">
        <v>28</v>
      </c>
      <c r="E142" s="187">
        <v>120</v>
      </c>
      <c r="F142" s="270">
        <v>46.2</v>
      </c>
      <c r="G142" s="207">
        <v>65191</v>
      </c>
      <c r="H142" s="208">
        <v>62226</v>
      </c>
      <c r="I142" s="109"/>
      <c r="J142" s="273"/>
      <c r="K142" s="281">
        <f t="shared" ref="K142" si="24">I142/$I$164</f>
        <v>0</v>
      </c>
      <c r="L142" s="278">
        <f t="shared" ref="L142" si="25">K142*J142</f>
        <v>0</v>
      </c>
      <c r="N142" s="42">
        <f>J142+I142+H142+G142</f>
        <v>127417</v>
      </c>
      <c r="O142" s="42">
        <f>1.3*14.5</f>
        <v>18.850000000000001</v>
      </c>
      <c r="P142" s="42">
        <v>16.5</v>
      </c>
      <c r="R142" s="42">
        <v>18.5</v>
      </c>
      <c r="S142" s="202" t="s">
        <v>296</v>
      </c>
    </row>
    <row r="143" spans="2:19" ht="13.5" thickBot="1" x14ac:dyDescent="0.25">
      <c r="B143" s="778" t="s">
        <v>291</v>
      </c>
      <c r="C143" s="779"/>
      <c r="D143" s="779"/>
      <c r="E143" s="779"/>
      <c r="F143" s="779"/>
      <c r="G143" s="779"/>
      <c r="H143" s="780"/>
      <c r="I143" s="221">
        <f>SUM(I138:I142)</f>
        <v>0</v>
      </c>
      <c r="J143" s="273"/>
      <c r="K143" s="281"/>
      <c r="L143" s="278"/>
      <c r="R143" s="42"/>
      <c r="S143" s="209"/>
    </row>
    <row r="144" spans="2:19" ht="13.5" thickBot="1" x14ac:dyDescent="0.25">
      <c r="B144" s="737" t="s">
        <v>424</v>
      </c>
      <c r="C144" s="738"/>
      <c r="D144" s="738"/>
      <c r="E144" s="738"/>
      <c r="F144" s="738"/>
      <c r="G144" s="738"/>
      <c r="H144" s="738"/>
      <c r="I144" s="739"/>
      <c r="J144" s="273"/>
      <c r="K144" s="281"/>
      <c r="L144" s="278"/>
      <c r="R144" s="42"/>
      <c r="S144" s="220"/>
    </row>
    <row r="145" spans="2:20" s="218" customFormat="1" ht="67.5" x14ac:dyDescent="0.2">
      <c r="B145" s="223" t="s">
        <v>366</v>
      </c>
      <c r="C145" s="80" t="s">
        <v>381</v>
      </c>
      <c r="D145" s="81" t="s">
        <v>20</v>
      </c>
      <c r="E145" s="82"/>
      <c r="F145" s="290">
        <v>49</v>
      </c>
      <c r="G145" s="83"/>
      <c r="H145" s="84">
        <v>82040</v>
      </c>
      <c r="I145" s="90"/>
      <c r="J145" s="273"/>
      <c r="K145" s="281">
        <f t="shared" ref="K145:K146" si="26">I145/$I$164</f>
        <v>0</v>
      </c>
      <c r="L145" s="278">
        <f t="shared" si="23"/>
        <v>0</v>
      </c>
      <c r="M145" s="41"/>
      <c r="N145" s="41"/>
      <c r="O145" s="41"/>
      <c r="P145" s="41"/>
      <c r="Q145" s="41"/>
      <c r="S145" s="78"/>
      <c r="T145"/>
    </row>
    <row r="146" spans="2:20" s="218" customFormat="1" ht="101.25" x14ac:dyDescent="0.2">
      <c r="B146" s="223" t="s">
        <v>367</v>
      </c>
      <c r="C146" s="80" t="s">
        <v>382</v>
      </c>
      <c r="D146" s="81" t="s">
        <v>390</v>
      </c>
      <c r="E146" s="82"/>
      <c r="F146" s="74">
        <v>5</v>
      </c>
      <c r="G146" s="83"/>
      <c r="H146" s="84">
        <v>70000</v>
      </c>
      <c r="I146" s="90"/>
      <c r="J146" s="273"/>
      <c r="K146" s="281">
        <f t="shared" si="26"/>
        <v>0</v>
      </c>
      <c r="L146" s="278">
        <f t="shared" si="23"/>
        <v>0</v>
      </c>
      <c r="M146" s="41"/>
      <c r="N146" s="41"/>
      <c r="O146" s="41"/>
      <c r="P146" s="41"/>
      <c r="Q146" s="41"/>
      <c r="S146" s="94" t="s">
        <v>84</v>
      </c>
      <c r="T146"/>
    </row>
    <row r="147" spans="2:20" s="218" customFormat="1" ht="112.5" x14ac:dyDescent="0.2">
      <c r="B147" s="223" t="s">
        <v>368</v>
      </c>
      <c r="C147" s="91" t="s">
        <v>383</v>
      </c>
      <c r="D147" s="92" t="s">
        <v>20</v>
      </c>
      <c r="E147" s="93"/>
      <c r="F147" s="68">
        <v>2.4300000000000002</v>
      </c>
      <c r="G147" s="15"/>
      <c r="H147" s="16">
        <v>214650</v>
      </c>
      <c r="I147" s="90"/>
      <c r="J147" s="273"/>
      <c r="K147" s="281">
        <f t="shared" ref="K147:K151" si="27">I147/$I$164</f>
        <v>0</v>
      </c>
      <c r="L147" s="278">
        <f t="shared" ref="L147:L151" si="28">K147*J147</f>
        <v>0</v>
      </c>
      <c r="M147" s="41"/>
      <c r="N147" s="41">
        <v>3.75</v>
      </c>
      <c r="O147" s="41">
        <f>N147*M147</f>
        <v>0</v>
      </c>
      <c r="P147" s="42"/>
      <c r="Q147" s="42"/>
      <c r="R147"/>
      <c r="S147" s="94" t="s">
        <v>300</v>
      </c>
      <c r="T147"/>
    </row>
    <row r="148" spans="2:20" s="218" customFormat="1" ht="45" x14ac:dyDescent="0.2">
      <c r="B148" s="223" t="s">
        <v>369</v>
      </c>
      <c r="C148" s="95" t="s">
        <v>384</v>
      </c>
      <c r="D148" s="96" t="s">
        <v>390</v>
      </c>
      <c r="E148" s="97"/>
      <c r="F148" s="97">
        <v>342</v>
      </c>
      <c r="G148" s="124"/>
      <c r="H148" s="108">
        <v>22820</v>
      </c>
      <c r="I148" s="70"/>
      <c r="J148" s="273"/>
      <c r="K148" s="281">
        <f t="shared" si="27"/>
        <v>0</v>
      </c>
      <c r="L148" s="278">
        <f t="shared" si="28"/>
        <v>0</v>
      </c>
      <c r="M148" s="41"/>
      <c r="N148" s="42"/>
      <c r="O148" s="42"/>
      <c r="P148" s="42"/>
      <c r="Q148" s="42"/>
      <c r="R148"/>
      <c r="S148" s="71"/>
      <c r="T148"/>
    </row>
    <row r="149" spans="2:20" s="218" customFormat="1" ht="33.75" x14ac:dyDescent="0.2">
      <c r="B149" s="223" t="s">
        <v>370</v>
      </c>
      <c r="C149" s="121" t="s">
        <v>385</v>
      </c>
      <c r="D149" s="122" t="s">
        <v>20</v>
      </c>
      <c r="E149" s="74"/>
      <c r="F149" s="74">
        <v>1.68</v>
      </c>
      <c r="G149" s="125"/>
      <c r="H149" s="113">
        <v>209647</v>
      </c>
      <c r="I149" s="70"/>
      <c r="J149" s="273"/>
      <c r="K149" s="281">
        <f t="shared" si="27"/>
        <v>0</v>
      </c>
      <c r="L149" s="278">
        <f t="shared" si="28"/>
        <v>0</v>
      </c>
      <c r="M149" s="41"/>
      <c r="N149" s="42"/>
      <c r="O149" s="42"/>
      <c r="P149" s="42"/>
      <c r="Q149" s="42"/>
      <c r="R149"/>
      <c r="S149" s="71"/>
      <c r="T149"/>
    </row>
    <row r="150" spans="2:20" s="218" customFormat="1" ht="75.75" customHeight="1" x14ac:dyDescent="0.2">
      <c r="B150" s="223" t="s">
        <v>371</v>
      </c>
      <c r="C150" s="91" t="s">
        <v>386</v>
      </c>
      <c r="D150" s="92" t="s">
        <v>20</v>
      </c>
      <c r="E150" s="157"/>
      <c r="F150" s="157">
        <v>40</v>
      </c>
      <c r="G150" s="142"/>
      <c r="H150" s="143">
        <v>88937</v>
      </c>
      <c r="I150" s="156"/>
      <c r="J150" s="273"/>
      <c r="K150" s="281">
        <f t="shared" si="27"/>
        <v>0</v>
      </c>
      <c r="L150" s="278">
        <f t="shared" si="28"/>
        <v>0</v>
      </c>
      <c r="M150" s="41"/>
      <c r="N150" s="42"/>
      <c r="O150" s="42"/>
      <c r="P150" s="42"/>
      <c r="Q150" s="42"/>
      <c r="R150"/>
      <c r="S150" s="86" t="s">
        <v>297</v>
      </c>
      <c r="T150"/>
    </row>
    <row r="151" spans="2:20" s="218" customFormat="1" ht="39.75" customHeight="1" x14ac:dyDescent="0.2">
      <c r="B151" s="223" t="s">
        <v>372</v>
      </c>
      <c r="C151" s="174" t="s">
        <v>387</v>
      </c>
      <c r="D151" s="81" t="s">
        <v>20</v>
      </c>
      <c r="E151" s="175"/>
      <c r="F151" s="175">
        <v>46.6</v>
      </c>
      <c r="G151" s="176"/>
      <c r="H151" s="176">
        <v>54393</v>
      </c>
      <c r="I151" s="156"/>
      <c r="J151" s="273"/>
      <c r="K151" s="281">
        <f t="shared" si="27"/>
        <v>0</v>
      </c>
      <c r="L151" s="278">
        <f t="shared" si="28"/>
        <v>0</v>
      </c>
      <c r="M151" s="41"/>
      <c r="N151" s="160"/>
      <c r="O151" s="160"/>
      <c r="P151" s="160"/>
      <c r="Q151" s="160"/>
      <c r="R151" s="162"/>
      <c r="S151" s="167"/>
      <c r="T151"/>
    </row>
    <row r="152" spans="2:20" s="218" customFormat="1" ht="178.5" customHeight="1" x14ac:dyDescent="0.2">
      <c r="B152" s="223" t="s">
        <v>373</v>
      </c>
      <c r="C152" s="174" t="s">
        <v>388</v>
      </c>
      <c r="D152" s="81" t="s">
        <v>20</v>
      </c>
      <c r="E152" s="175"/>
      <c r="F152" s="175">
        <v>74.7</v>
      </c>
      <c r="G152" s="176"/>
      <c r="H152" s="176">
        <v>66738</v>
      </c>
      <c r="I152" s="156"/>
      <c r="J152" s="273"/>
      <c r="K152" s="281">
        <f t="shared" ref="K152" si="29">I152/$I$164</f>
        <v>0</v>
      </c>
      <c r="L152" s="278">
        <f t="shared" ref="L152" si="30">K152*J152</f>
        <v>0</v>
      </c>
      <c r="M152" s="41"/>
      <c r="N152" s="160"/>
      <c r="O152" s="160"/>
      <c r="P152" s="160"/>
      <c r="Q152" s="160"/>
      <c r="R152" s="162"/>
      <c r="S152" s="308"/>
      <c r="T152"/>
    </row>
    <row r="153" spans="2:20" s="218" customFormat="1" ht="39.75" customHeight="1" x14ac:dyDescent="0.2">
      <c r="B153" s="223" t="s">
        <v>353</v>
      </c>
      <c r="C153" s="174" t="s">
        <v>389</v>
      </c>
      <c r="D153" s="81" t="s">
        <v>20</v>
      </c>
      <c r="E153" s="175"/>
      <c r="F153" s="175">
        <v>17.28</v>
      </c>
      <c r="G153" s="176"/>
      <c r="H153" s="176">
        <v>197804</v>
      </c>
      <c r="I153" s="156"/>
      <c r="J153" s="273"/>
      <c r="K153" s="281">
        <f t="shared" ref="K153:K161" si="31">I153/$I$164</f>
        <v>0</v>
      </c>
      <c r="L153" s="278">
        <f t="shared" ref="L153:L161" si="32">K153*J153</f>
        <v>0</v>
      </c>
      <c r="M153" s="41"/>
      <c r="N153" s="160"/>
      <c r="O153" s="160"/>
      <c r="P153" s="160"/>
      <c r="Q153" s="160"/>
      <c r="R153" s="162"/>
      <c r="S153" s="308"/>
      <c r="T153"/>
    </row>
    <row r="154" spans="2:20" s="218" customFormat="1" x14ac:dyDescent="0.2">
      <c r="B154" s="223" t="s">
        <v>374</v>
      </c>
      <c r="C154" s="174" t="s">
        <v>81</v>
      </c>
      <c r="D154" s="81" t="s">
        <v>26</v>
      </c>
      <c r="E154" s="175"/>
      <c r="F154" s="175">
        <v>20</v>
      </c>
      <c r="G154" s="176"/>
      <c r="H154" s="176">
        <v>8070</v>
      </c>
      <c r="I154" s="156"/>
      <c r="J154" s="273"/>
      <c r="K154" s="281">
        <f t="shared" si="31"/>
        <v>0</v>
      </c>
      <c r="L154" s="278">
        <f t="shared" si="32"/>
        <v>0</v>
      </c>
      <c r="M154" s="41"/>
      <c r="N154" s="160"/>
      <c r="O154" s="160"/>
      <c r="P154" s="160"/>
      <c r="Q154" s="160"/>
      <c r="R154" s="162"/>
      <c r="S154" s="308"/>
      <c r="T154"/>
    </row>
    <row r="155" spans="2:20" s="218" customFormat="1" ht="22.5" x14ac:dyDescent="0.2">
      <c r="B155" s="223" t="s">
        <v>375</v>
      </c>
      <c r="C155" s="174" t="s">
        <v>82</v>
      </c>
      <c r="D155" s="81" t="s">
        <v>83</v>
      </c>
      <c r="E155" s="175"/>
      <c r="F155" s="175">
        <v>376.5</v>
      </c>
      <c r="G155" s="176"/>
      <c r="H155" s="176">
        <v>8966</v>
      </c>
      <c r="I155" s="156"/>
      <c r="J155" s="273"/>
      <c r="K155" s="281">
        <f t="shared" si="31"/>
        <v>0</v>
      </c>
      <c r="L155" s="278">
        <f t="shared" si="32"/>
        <v>0</v>
      </c>
      <c r="M155" s="41"/>
      <c r="N155" s="160"/>
      <c r="O155" s="160"/>
      <c r="P155" s="160"/>
      <c r="Q155" s="160"/>
      <c r="R155" s="162"/>
      <c r="S155" s="308"/>
      <c r="T155"/>
    </row>
    <row r="156" spans="2:20" s="218" customFormat="1" ht="45" x14ac:dyDescent="0.2">
      <c r="B156" s="223" t="s">
        <v>376</v>
      </c>
      <c r="C156" s="174" t="s">
        <v>94</v>
      </c>
      <c r="D156" s="81" t="s">
        <v>26</v>
      </c>
      <c r="E156" s="175"/>
      <c r="F156" s="175">
        <v>15.1</v>
      </c>
      <c r="G156" s="176"/>
      <c r="H156" s="176">
        <v>133757</v>
      </c>
      <c r="I156" s="156"/>
      <c r="J156" s="273"/>
      <c r="K156" s="281">
        <f t="shared" si="31"/>
        <v>0</v>
      </c>
      <c r="L156" s="278">
        <f t="shared" si="32"/>
        <v>0</v>
      </c>
      <c r="M156" s="41"/>
      <c r="N156" s="160"/>
      <c r="O156" s="160"/>
      <c r="P156" s="160"/>
      <c r="Q156" s="160"/>
      <c r="R156" s="162"/>
      <c r="S156" s="308"/>
      <c r="T156"/>
    </row>
    <row r="157" spans="2:20" s="218" customFormat="1" ht="101.25" x14ac:dyDescent="0.2">
      <c r="B157" s="223" t="s">
        <v>377</v>
      </c>
      <c r="C157" s="174" t="s">
        <v>122</v>
      </c>
      <c r="D157" s="81" t="s">
        <v>83</v>
      </c>
      <c r="E157" s="175"/>
      <c r="F157" s="175">
        <v>60</v>
      </c>
      <c r="G157" s="176"/>
      <c r="H157" s="176">
        <v>88057</v>
      </c>
      <c r="I157" s="156"/>
      <c r="J157" s="273"/>
      <c r="K157" s="281">
        <f t="shared" si="31"/>
        <v>0</v>
      </c>
      <c r="L157" s="278">
        <f t="shared" si="32"/>
        <v>0</v>
      </c>
      <c r="M157" s="41"/>
      <c r="N157" s="160"/>
      <c r="O157" s="160"/>
      <c r="P157" s="160"/>
      <c r="Q157" s="160"/>
      <c r="R157" s="162"/>
      <c r="S157" s="308"/>
      <c r="T157"/>
    </row>
    <row r="158" spans="2:20" s="218" customFormat="1" ht="78.75" x14ac:dyDescent="0.2">
      <c r="B158" s="223" t="s">
        <v>378</v>
      </c>
      <c r="C158" s="174" t="s">
        <v>123</v>
      </c>
      <c r="D158" s="81" t="s">
        <v>26</v>
      </c>
      <c r="E158" s="175"/>
      <c r="F158" s="175">
        <v>325</v>
      </c>
      <c r="G158" s="176"/>
      <c r="H158" s="176">
        <v>37851</v>
      </c>
      <c r="I158" s="156"/>
      <c r="J158" s="273"/>
      <c r="K158" s="281">
        <f t="shared" si="31"/>
        <v>0</v>
      </c>
      <c r="L158" s="278">
        <f t="shared" si="32"/>
        <v>0</v>
      </c>
      <c r="M158" s="41"/>
      <c r="N158" s="160"/>
      <c r="O158" s="160"/>
      <c r="P158" s="160"/>
      <c r="Q158" s="160"/>
      <c r="R158" s="162"/>
      <c r="S158" s="308"/>
      <c r="T158"/>
    </row>
    <row r="159" spans="2:20" s="218" customFormat="1" x14ac:dyDescent="0.2">
      <c r="B159" s="223" t="s">
        <v>379</v>
      </c>
      <c r="C159" s="174" t="s">
        <v>196</v>
      </c>
      <c r="D159" s="81" t="s">
        <v>304</v>
      </c>
      <c r="E159" s="175"/>
      <c r="F159" s="175">
        <v>74</v>
      </c>
      <c r="G159" s="176"/>
      <c r="H159" s="176">
        <v>68394</v>
      </c>
      <c r="I159" s="156"/>
      <c r="J159" s="273"/>
      <c r="K159" s="281">
        <f t="shared" si="31"/>
        <v>0</v>
      </c>
      <c r="L159" s="278">
        <f t="shared" si="32"/>
        <v>0</v>
      </c>
      <c r="M159" s="41"/>
      <c r="N159" s="160"/>
      <c r="O159" s="160"/>
      <c r="P159" s="160"/>
      <c r="Q159" s="160"/>
      <c r="R159" s="162"/>
      <c r="S159" s="308"/>
      <c r="T159"/>
    </row>
    <row r="160" spans="2:20" s="218" customFormat="1" ht="48" customHeight="1" x14ac:dyDescent="0.2">
      <c r="B160" s="223" t="s">
        <v>380</v>
      </c>
      <c r="C160" s="174" t="s">
        <v>207</v>
      </c>
      <c r="D160" s="81" t="s">
        <v>203</v>
      </c>
      <c r="E160" s="175"/>
      <c r="F160" s="175">
        <v>1</v>
      </c>
      <c r="G160" s="176"/>
      <c r="H160" s="176">
        <v>2554877</v>
      </c>
      <c r="I160" s="156"/>
      <c r="J160" s="273"/>
      <c r="K160" s="281">
        <f t="shared" si="31"/>
        <v>0</v>
      </c>
      <c r="L160" s="278">
        <f t="shared" si="32"/>
        <v>0</v>
      </c>
      <c r="M160" s="41"/>
      <c r="N160" s="160"/>
      <c r="O160" s="160"/>
      <c r="P160" s="160"/>
      <c r="Q160" s="160"/>
      <c r="R160" s="162"/>
      <c r="S160" s="308"/>
      <c r="T160"/>
    </row>
    <row r="161" spans="2:21" s="218" customFormat="1" ht="13.5" thickBot="1" x14ac:dyDescent="0.25">
      <c r="B161" s="223"/>
      <c r="C161" s="303"/>
      <c r="D161" s="304"/>
      <c r="E161" s="305"/>
      <c r="F161" s="305"/>
      <c r="G161" s="306"/>
      <c r="H161" s="306"/>
      <c r="I161" s="307"/>
      <c r="J161" s="273"/>
      <c r="K161" s="281">
        <f t="shared" si="31"/>
        <v>0</v>
      </c>
      <c r="L161" s="278">
        <f t="shared" si="32"/>
        <v>0</v>
      </c>
      <c r="M161" s="41"/>
      <c r="N161" s="160"/>
      <c r="O161" s="160"/>
      <c r="P161" s="160"/>
      <c r="Q161" s="160"/>
      <c r="R161" s="162"/>
      <c r="S161" s="308"/>
      <c r="T161"/>
    </row>
    <row r="162" spans="2:21" s="218" customFormat="1" ht="13.5" thickBot="1" x14ac:dyDescent="0.25">
      <c r="B162" s="778" t="s">
        <v>302</v>
      </c>
      <c r="C162" s="779"/>
      <c r="D162" s="779"/>
      <c r="E162" s="779"/>
      <c r="F162" s="779"/>
      <c r="G162" s="779"/>
      <c r="H162" s="780"/>
      <c r="I162" s="221">
        <f>SUM(I145:I151)</f>
        <v>0</v>
      </c>
      <c r="J162" s="273"/>
      <c r="K162" s="281"/>
      <c r="L162" s="309"/>
      <c r="M162" s="41"/>
      <c r="N162" s="41"/>
      <c r="O162" s="41"/>
      <c r="P162" s="41"/>
      <c r="Q162" s="41"/>
      <c r="R162" s="41"/>
      <c r="S162" s="222"/>
      <c r="T162"/>
    </row>
    <row r="163" spans="2:21" ht="15.75" customHeight="1" thickBot="1" x14ac:dyDescent="0.25">
      <c r="B163" s="783" t="s">
        <v>292</v>
      </c>
      <c r="C163" s="784"/>
      <c r="D163" s="784"/>
      <c r="E163" s="784"/>
      <c r="F163" s="784"/>
      <c r="G163" s="784"/>
      <c r="H163" s="785"/>
      <c r="I163" s="224">
        <v>238630010</v>
      </c>
      <c r="J163" s="42"/>
      <c r="K163" s="42"/>
      <c r="L163" s="42"/>
      <c r="M163" s="42"/>
      <c r="Q163" s="42" t="s">
        <v>293</v>
      </c>
      <c r="R163" s="42" t="s">
        <v>294</v>
      </c>
      <c r="S163" s="42"/>
    </row>
    <row r="164" spans="2:21" ht="13.5" thickBot="1" x14ac:dyDescent="0.25">
      <c r="B164" s="734" t="s">
        <v>12</v>
      </c>
      <c r="C164" s="735"/>
      <c r="D164" s="735"/>
      <c r="E164" s="735"/>
      <c r="F164" s="735"/>
      <c r="G164" s="736"/>
      <c r="H164" s="38"/>
      <c r="I164" s="210">
        <f>I123+I108+I102+I88+I69+I58+I50+I47+I38+I32+I27+I143+I136+I129+I120+I95+I111+I114+I162</f>
        <v>92391981.159261376</v>
      </c>
      <c r="J164" s="42"/>
      <c r="K164" s="42"/>
      <c r="L164" s="42"/>
      <c r="M164" s="42"/>
      <c r="Q164" s="42">
        <v>27</v>
      </c>
      <c r="R164" s="42">
        <v>9</v>
      </c>
      <c r="S164" s="42"/>
    </row>
    <row r="165" spans="2:21" ht="16.899999999999999" customHeight="1" x14ac:dyDescent="0.2">
      <c r="B165" s="786" t="s">
        <v>13</v>
      </c>
      <c r="C165" s="787"/>
      <c r="D165" s="792" t="s">
        <v>14</v>
      </c>
      <c r="E165" s="793"/>
      <c r="F165" s="19"/>
      <c r="G165" s="20">
        <v>0.2</v>
      </c>
      <c r="H165" s="21"/>
      <c r="I165" s="345">
        <f>ROUND((I164*G165),0)</f>
        <v>18478396</v>
      </c>
      <c r="K165" s="42"/>
      <c r="L165" s="42"/>
      <c r="M165" s="42"/>
      <c r="R165" s="42">
        <f>O142+P142+R142</f>
        <v>53.85</v>
      </c>
      <c r="S165" s="42"/>
    </row>
    <row r="166" spans="2:21" x14ac:dyDescent="0.2">
      <c r="B166" s="788"/>
      <c r="C166" s="789"/>
      <c r="D166" s="794" t="s">
        <v>15</v>
      </c>
      <c r="E166" s="795"/>
      <c r="F166" s="22"/>
      <c r="G166" s="23">
        <v>0.02</v>
      </c>
      <c r="H166" s="24"/>
      <c r="I166" s="346">
        <f>ROUND((I164*G166),0)</f>
        <v>1847840</v>
      </c>
      <c r="K166" s="42"/>
      <c r="L166" s="42"/>
      <c r="M166" s="42"/>
    </row>
    <row r="167" spans="2:21" ht="13.5" thickBot="1" x14ac:dyDescent="0.25">
      <c r="B167" s="790"/>
      <c r="C167" s="791"/>
      <c r="D167" s="796" t="s">
        <v>16</v>
      </c>
      <c r="E167" s="797"/>
      <c r="F167" s="25"/>
      <c r="G167" s="26">
        <v>0.06</v>
      </c>
      <c r="H167" s="27"/>
      <c r="I167" s="347">
        <f>ROUND((I164*G167),0)</f>
        <v>5543519</v>
      </c>
      <c r="K167" s="42"/>
      <c r="L167" s="42"/>
      <c r="M167" s="42"/>
    </row>
    <row r="168" spans="2:21" ht="13.5" thickBot="1" x14ac:dyDescent="0.25">
      <c r="B168" s="28" t="s">
        <v>17</v>
      </c>
      <c r="C168" s="29"/>
      <c r="D168" s="29"/>
      <c r="E168" s="30"/>
      <c r="F168" s="29"/>
      <c r="G168" s="211"/>
      <c r="H168" s="212"/>
      <c r="I168" s="293">
        <f>(I164+I165+I166+I167)</f>
        <v>118261736.15926138</v>
      </c>
      <c r="K168" s="42"/>
      <c r="L168" s="42"/>
      <c r="M168" s="42"/>
    </row>
    <row r="169" spans="2:21" ht="13.5" thickBot="1" x14ac:dyDescent="0.25">
      <c r="B169" s="28" t="s">
        <v>18</v>
      </c>
      <c r="C169" s="29"/>
      <c r="D169" s="29"/>
      <c r="E169" s="30"/>
      <c r="F169" s="29"/>
      <c r="G169" s="294">
        <v>0.19</v>
      </c>
      <c r="H169" s="31"/>
      <c r="I169" s="32">
        <f>ROUND((G169*I167),0)</f>
        <v>1053269</v>
      </c>
      <c r="K169" s="42"/>
      <c r="L169" s="42"/>
      <c r="M169" s="42"/>
    </row>
    <row r="170" spans="2:21" ht="13.5" thickBot="1" x14ac:dyDescent="0.25">
      <c r="B170" s="33" t="s">
        <v>19</v>
      </c>
      <c r="C170" s="34"/>
      <c r="D170" s="34"/>
      <c r="E170" s="35"/>
      <c r="F170" s="34"/>
      <c r="G170" s="213"/>
      <c r="H170" s="212"/>
      <c r="I170" s="36">
        <f>ROUND((I168+I169),0)</f>
        <v>119315005</v>
      </c>
      <c r="K170" s="42"/>
      <c r="L170" s="42"/>
      <c r="M170" s="42"/>
    </row>
    <row r="171" spans="2:21" ht="13.5" thickBot="1" x14ac:dyDescent="0.25">
      <c r="G171" s="781" t="s">
        <v>363</v>
      </c>
      <c r="H171" s="782"/>
      <c r="I171" s="265">
        <f>+I170</f>
        <v>119315005</v>
      </c>
      <c r="M171" s="42"/>
      <c r="T171" s="292">
        <v>119315005</v>
      </c>
      <c r="U171" s="287">
        <f>I170-I171</f>
        <v>0</v>
      </c>
    </row>
    <row r="172" spans="2:21" x14ac:dyDescent="0.2">
      <c r="I172" s="37"/>
      <c r="T172" s="296">
        <f>+I171-T171</f>
        <v>0</v>
      </c>
    </row>
    <row r="173" spans="2:21" x14ac:dyDescent="0.2">
      <c r="U173" s="292">
        <v>25580205</v>
      </c>
    </row>
  </sheetData>
  <mergeCells count="48">
    <mergeCell ref="B144:I144"/>
    <mergeCell ref="B162:H162"/>
    <mergeCell ref="G171:H171"/>
    <mergeCell ref="B163:H163"/>
    <mergeCell ref="B164:G164"/>
    <mergeCell ref="B165:C167"/>
    <mergeCell ref="D165:E165"/>
    <mergeCell ref="D166:E166"/>
    <mergeCell ref="D167:E167"/>
    <mergeCell ref="B129:G129"/>
    <mergeCell ref="B130:I130"/>
    <mergeCell ref="B136:G136"/>
    <mergeCell ref="B137:I137"/>
    <mergeCell ref="B143:H143"/>
    <mergeCell ref="B115:I115"/>
    <mergeCell ref="B120:G120"/>
    <mergeCell ref="B121:I121"/>
    <mergeCell ref="B123:G123"/>
    <mergeCell ref="B124:I124"/>
    <mergeCell ref="B114:G114"/>
    <mergeCell ref="B70:I70"/>
    <mergeCell ref="B88:H88"/>
    <mergeCell ref="B89:I89"/>
    <mergeCell ref="B95:G95"/>
    <mergeCell ref="B96:I96"/>
    <mergeCell ref="B102:H102"/>
    <mergeCell ref="B103:I103"/>
    <mergeCell ref="B108:G108"/>
    <mergeCell ref="B109:I109"/>
    <mergeCell ref="B111:G111"/>
    <mergeCell ref="B112:I112"/>
    <mergeCell ref="B69:G69"/>
    <mergeCell ref="B33:I33"/>
    <mergeCell ref="B38:G38"/>
    <mergeCell ref="B39:I39"/>
    <mergeCell ref="B47:H47"/>
    <mergeCell ref="B48:I48"/>
    <mergeCell ref="B50:G50"/>
    <mergeCell ref="B51:I51"/>
    <mergeCell ref="B58:G58"/>
    <mergeCell ref="B59:I59"/>
    <mergeCell ref="B27:H27"/>
    <mergeCell ref="B8:L8"/>
    <mergeCell ref="B2:L2"/>
    <mergeCell ref="B3:L3"/>
    <mergeCell ref="B5:D5"/>
    <mergeCell ref="B6:D6"/>
    <mergeCell ref="B7:D7"/>
  </mergeCells>
  <phoneticPr fontId="31" type="noConversion"/>
  <printOptions horizontalCentered="1"/>
  <pageMargins left="0.23622047244094491" right="0.23622047244094491" top="0.74803149606299213" bottom="0.74803149606299213" header="0.31496062992125984" footer="0.31496062992125984"/>
  <pageSetup scale="58" fitToHeight="0" orientation="portrait" r:id="rId1"/>
  <rowBreaks count="2" manualBreakCount="2">
    <brk id="58" max="18" man="1"/>
    <brk id="114" max="18"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CE7E81-D552-4E16-98BD-2F3786FF8073}">
  <sheetPr>
    <tabColor rgb="FF92D050"/>
  </sheetPr>
  <dimension ref="B1:H18"/>
  <sheetViews>
    <sheetView workbookViewId="0">
      <selection activeCell="H16" sqref="H16"/>
    </sheetView>
  </sheetViews>
  <sheetFormatPr baseColWidth="10" defaultColWidth="11.42578125" defaultRowHeight="16.5" x14ac:dyDescent="0.3"/>
  <cols>
    <col min="1" max="1" width="11.42578125" style="705"/>
    <col min="2" max="2" width="11.42578125" style="704"/>
    <col min="3" max="3" width="71.140625" style="705" customWidth="1"/>
    <col min="4" max="4" width="21.7109375" style="706" customWidth="1"/>
    <col min="5" max="5" width="22.5703125" style="706" customWidth="1"/>
    <col min="6" max="6" width="19.140625" style="705" customWidth="1"/>
    <col min="7" max="7" width="26.7109375" style="705" customWidth="1"/>
    <col min="8" max="8" width="28.42578125" style="705" customWidth="1"/>
    <col min="9" max="16384" width="11.42578125" style="705"/>
  </cols>
  <sheetData>
    <row r="1" spans="2:8" ht="53.25" customHeight="1" thickBot="1" x14ac:dyDescent="0.35"/>
    <row r="2" spans="2:8" ht="23.25" customHeight="1" thickBot="1" x14ac:dyDescent="0.35">
      <c r="B2" s="725" t="s">
        <v>509</v>
      </c>
      <c r="C2" s="726"/>
      <c r="D2" s="726"/>
      <c r="E2" s="726"/>
      <c r="F2" s="726"/>
      <c r="G2" s="726"/>
      <c r="H2" s="727"/>
    </row>
    <row r="3" spans="2:8" ht="55.5" customHeight="1" thickBot="1" x14ac:dyDescent="0.35">
      <c r="B3" s="728" t="s">
        <v>539</v>
      </c>
      <c r="C3" s="726"/>
      <c r="D3" s="726"/>
      <c r="E3" s="726"/>
      <c r="F3" s="726"/>
      <c r="G3" s="726"/>
      <c r="H3" s="727"/>
    </row>
    <row r="4" spans="2:8" ht="45.75" thickBot="1" x14ac:dyDescent="0.35">
      <c r="B4" s="707" t="s">
        <v>510</v>
      </c>
      <c r="C4" s="707" t="s">
        <v>511</v>
      </c>
      <c r="D4" s="707" t="s">
        <v>512</v>
      </c>
      <c r="E4" s="707" t="s">
        <v>513</v>
      </c>
      <c r="F4" s="707" t="s">
        <v>514</v>
      </c>
      <c r="G4" s="708" t="s">
        <v>515</v>
      </c>
      <c r="H4" s="708" t="s">
        <v>540</v>
      </c>
    </row>
    <row r="5" spans="2:8" ht="20.100000000000001" customHeight="1" x14ac:dyDescent="0.3">
      <c r="B5" s="709">
        <v>1</v>
      </c>
      <c r="C5" s="710" t="s">
        <v>516</v>
      </c>
      <c r="D5" s="711">
        <v>2</v>
      </c>
      <c r="E5" s="712">
        <v>2563398</v>
      </c>
      <c r="F5" s="713">
        <f t="shared" ref="F5:F7" si="0">E5*D5</f>
        <v>5126796</v>
      </c>
      <c r="G5" s="714"/>
      <c r="H5" s="715">
        <f>G5*D5</f>
        <v>0</v>
      </c>
    </row>
    <row r="6" spans="2:8" ht="20.100000000000001" customHeight="1" x14ac:dyDescent="0.3">
      <c r="B6" s="709">
        <v>2</v>
      </c>
      <c r="C6" s="710" t="s">
        <v>517</v>
      </c>
      <c r="D6" s="711">
        <v>1</v>
      </c>
      <c r="E6" s="712">
        <v>3013250</v>
      </c>
      <c r="F6" s="713">
        <f t="shared" si="0"/>
        <v>3013250</v>
      </c>
      <c r="G6" s="714"/>
      <c r="H6" s="715">
        <f>G6*D6</f>
        <v>0</v>
      </c>
    </row>
    <row r="7" spans="2:8" ht="20.100000000000001" customHeight="1" x14ac:dyDescent="0.3">
      <c r="B7" s="709">
        <v>3</v>
      </c>
      <c r="C7" s="710" t="s">
        <v>518</v>
      </c>
      <c r="D7" s="711">
        <v>1</v>
      </c>
      <c r="E7" s="712">
        <v>3317865</v>
      </c>
      <c r="F7" s="713">
        <f t="shared" si="0"/>
        <v>3317865</v>
      </c>
      <c r="G7" s="714"/>
      <c r="H7" s="715">
        <f>G7*D7</f>
        <v>0</v>
      </c>
    </row>
    <row r="8" spans="2:8" ht="18.75" customHeight="1" thickBot="1" x14ac:dyDescent="0.35">
      <c r="B8" s="729" t="s">
        <v>519</v>
      </c>
      <c r="C8" s="730"/>
      <c r="D8" s="716">
        <f>SUM(D5:D7)</f>
        <v>4</v>
      </c>
      <c r="E8" s="717"/>
      <c r="F8" s="718">
        <f>SUM(F5:F7)</f>
        <v>11457911</v>
      </c>
      <c r="G8" s="719"/>
      <c r="H8" s="720">
        <f>SUM(H5:H7)</f>
        <v>0</v>
      </c>
    </row>
    <row r="9" spans="2:8" ht="18.75" x14ac:dyDescent="0.3">
      <c r="C9" s="721"/>
    </row>
    <row r="10" spans="2:8" ht="17.25" thickBot="1" x14ac:dyDescent="0.35"/>
    <row r="11" spans="2:8" ht="51.75" customHeight="1" thickBot="1" x14ac:dyDescent="0.35">
      <c r="B11" s="724" t="s">
        <v>520</v>
      </c>
      <c r="C11" s="731" t="s">
        <v>542</v>
      </c>
      <c r="D11" s="732"/>
      <c r="E11" s="732"/>
      <c r="F11" s="732"/>
      <c r="G11" s="732"/>
      <c r="H11" s="733"/>
    </row>
    <row r="14" spans="2:8" x14ac:dyDescent="0.3">
      <c r="C14" s="722" t="s">
        <v>521</v>
      </c>
    </row>
    <row r="15" spans="2:8" x14ac:dyDescent="0.3">
      <c r="C15" s="722" t="s">
        <v>522</v>
      </c>
    </row>
    <row r="16" spans="2:8" x14ac:dyDescent="0.3">
      <c r="C16" s="722" t="s">
        <v>523</v>
      </c>
    </row>
    <row r="17" spans="3:3" x14ac:dyDescent="0.3">
      <c r="C17" s="722" t="s">
        <v>524</v>
      </c>
    </row>
    <row r="18" spans="3:3" ht="49.5" customHeight="1" x14ac:dyDescent="0.3">
      <c r="C18" s="723" t="s">
        <v>525</v>
      </c>
    </row>
  </sheetData>
  <sheetProtection algorithmName="SHA-512" hashValue="RDk96AVVM6qYyUxTxD/mOnVPd9t1ds/hTyRaCBy0MWxiMgy9C9PowtPzRa1WWToRJJhv71tqlVFHzVKhOHzfAA==" saltValue="3TWrAkYiyapDcKiLmUr86Q==" spinCount="100000" sheet="1" objects="1" scenarios="1"/>
  <mergeCells count="4">
    <mergeCell ref="B2:H2"/>
    <mergeCell ref="B3:H3"/>
    <mergeCell ref="B8:C8"/>
    <mergeCell ref="C11:H11"/>
  </mergeCells>
  <printOptions horizontalCentered="1" verticalCentered="1"/>
  <pageMargins left="0.47244094488188981" right="0.23622047244094491" top="1.46" bottom="1.42" header="0.15748031496062992" footer="0.15748031496062992"/>
  <pageSetup scale="95" orientation="landscape" r:id="rId1"/>
  <headerFooter>
    <oddHeader>&amp;C                                      &amp;G&amp;R&amp;P de &amp;N</oddHeader>
    <oddFooter>&amp;C&amp;G</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B38802-B2FF-4C17-ADFC-BD428FC195D9}">
  <sheetPr>
    <tabColor theme="6" tint="-0.249977111117893"/>
  </sheetPr>
  <dimension ref="A1:L97"/>
  <sheetViews>
    <sheetView showGridLines="0" view="pageBreakPreview" topLeftCell="B1" zoomScale="85" zoomScaleNormal="70" zoomScaleSheetLayoutView="85" workbookViewId="0">
      <selection activeCell="D2" sqref="D2:I11"/>
    </sheetView>
  </sheetViews>
  <sheetFormatPr baseColWidth="10" defaultColWidth="10.28515625" defaultRowHeight="15" x14ac:dyDescent="0.25"/>
  <cols>
    <col min="1" max="1" width="3.7109375" style="452" customWidth="1"/>
    <col min="2" max="2" width="12" style="448" customWidth="1"/>
    <col min="3" max="3" width="60.85546875" style="449" customWidth="1"/>
    <col min="4" max="4" width="6.42578125" style="450" customWidth="1"/>
    <col min="5" max="5" width="10.7109375" style="451" customWidth="1"/>
    <col min="6" max="6" width="22.7109375" style="452" customWidth="1"/>
    <col min="7" max="7" width="21.85546875" style="453" customWidth="1"/>
    <col min="8" max="8" width="25.42578125" style="453" customWidth="1"/>
    <col min="9" max="9" width="23.85546875" style="453" customWidth="1"/>
    <col min="10" max="10" width="4.42578125" style="452" customWidth="1"/>
    <col min="11" max="11" width="21.7109375" style="452" customWidth="1"/>
    <col min="12" max="16384" width="10.28515625" style="452"/>
  </cols>
  <sheetData>
    <row r="1" spans="1:9" ht="15.75" thickBot="1" x14ac:dyDescent="0.3"/>
    <row r="2" spans="1:9" ht="22.5" customHeight="1" x14ac:dyDescent="0.25">
      <c r="B2" s="454"/>
      <c r="C2" s="455"/>
      <c r="D2" s="798" t="s">
        <v>543</v>
      </c>
      <c r="E2" s="799"/>
      <c r="F2" s="799"/>
      <c r="G2" s="799"/>
      <c r="H2" s="799"/>
      <c r="I2" s="800"/>
    </row>
    <row r="3" spans="1:9" ht="22.5" customHeight="1" x14ac:dyDescent="0.25">
      <c r="B3" s="456"/>
      <c r="C3" s="457"/>
      <c r="D3" s="801"/>
      <c r="E3" s="802"/>
      <c r="F3" s="802"/>
      <c r="G3" s="802"/>
      <c r="H3" s="802"/>
      <c r="I3" s="803"/>
    </row>
    <row r="4" spans="1:9" ht="22.5" customHeight="1" x14ac:dyDescent="0.25">
      <c r="B4" s="458"/>
      <c r="C4" s="459"/>
      <c r="D4" s="801"/>
      <c r="E4" s="802"/>
      <c r="F4" s="802"/>
      <c r="G4" s="802"/>
      <c r="H4" s="802"/>
      <c r="I4" s="803"/>
    </row>
    <row r="5" spans="1:9" ht="22.5" customHeight="1" x14ac:dyDescent="0.25">
      <c r="B5" s="458"/>
      <c r="C5" s="459"/>
      <c r="D5" s="801"/>
      <c r="E5" s="802"/>
      <c r="F5" s="802"/>
      <c r="G5" s="802"/>
      <c r="H5" s="802"/>
      <c r="I5" s="803"/>
    </row>
    <row r="6" spans="1:9" ht="22.5" customHeight="1" x14ac:dyDescent="0.25">
      <c r="B6" s="458"/>
      <c r="C6" s="459"/>
      <c r="D6" s="801"/>
      <c r="E6" s="802"/>
      <c r="F6" s="802"/>
      <c r="G6" s="802"/>
      <c r="H6" s="802"/>
      <c r="I6" s="803"/>
    </row>
    <row r="7" spans="1:9" ht="22.5" customHeight="1" x14ac:dyDescent="0.25">
      <c r="B7" s="458"/>
      <c r="C7" s="459"/>
      <c r="D7" s="801"/>
      <c r="E7" s="802"/>
      <c r="F7" s="802"/>
      <c r="G7" s="802"/>
      <c r="H7" s="802"/>
      <c r="I7" s="803"/>
    </row>
    <row r="8" spans="1:9" ht="22.5" customHeight="1" x14ac:dyDescent="0.25">
      <c r="B8" s="458"/>
      <c r="C8" s="459"/>
      <c r="D8" s="801"/>
      <c r="E8" s="802"/>
      <c r="F8" s="802"/>
      <c r="G8" s="802"/>
      <c r="H8" s="802"/>
      <c r="I8" s="803"/>
    </row>
    <row r="9" spans="1:9" ht="22.5" customHeight="1" x14ac:dyDescent="0.25">
      <c r="B9" s="458"/>
      <c r="C9" s="459"/>
      <c r="D9" s="801"/>
      <c r="E9" s="802"/>
      <c r="F9" s="802"/>
      <c r="G9" s="802"/>
      <c r="H9" s="802"/>
      <c r="I9" s="803"/>
    </row>
    <row r="10" spans="1:9" ht="22.5" customHeight="1" x14ac:dyDescent="0.25">
      <c r="B10" s="458"/>
      <c r="C10" s="459"/>
      <c r="D10" s="801"/>
      <c r="E10" s="802"/>
      <c r="F10" s="802"/>
      <c r="G10" s="802"/>
      <c r="H10" s="802"/>
      <c r="I10" s="803"/>
    </row>
    <row r="11" spans="1:9" ht="22.5" customHeight="1" thickBot="1" x14ac:dyDescent="0.3">
      <c r="B11" s="460"/>
      <c r="C11" s="461"/>
      <c r="D11" s="804"/>
      <c r="E11" s="805"/>
      <c r="F11" s="805"/>
      <c r="G11" s="805"/>
      <c r="H11" s="805"/>
      <c r="I11" s="806"/>
    </row>
    <row r="12" spans="1:9" ht="28.5" customHeight="1" thickBot="1" x14ac:dyDescent="0.3">
      <c r="B12" s="817" t="s">
        <v>541</v>
      </c>
      <c r="C12" s="818"/>
      <c r="D12" s="818"/>
      <c r="E12" s="818"/>
      <c r="F12" s="818"/>
      <c r="G12" s="818"/>
      <c r="H12" s="818"/>
      <c r="I12" s="818"/>
    </row>
    <row r="13" spans="1:9" ht="30" customHeight="1" x14ac:dyDescent="0.25">
      <c r="A13" s="638" t="s">
        <v>526</v>
      </c>
      <c r="B13" s="819" t="s">
        <v>23</v>
      </c>
      <c r="C13" s="821" t="s">
        <v>391</v>
      </c>
      <c r="D13" s="823" t="s">
        <v>392</v>
      </c>
      <c r="E13" s="825" t="s">
        <v>490</v>
      </c>
      <c r="F13" s="821"/>
      <c r="G13" s="826"/>
      <c r="H13" s="827" t="s">
        <v>480</v>
      </c>
      <c r="I13" s="828"/>
    </row>
    <row r="14" spans="1:9" ht="16.5" customHeight="1" thickBot="1" x14ac:dyDescent="0.3">
      <c r="B14" s="820"/>
      <c r="C14" s="822"/>
      <c r="D14" s="824"/>
      <c r="E14" s="609" t="s">
        <v>4</v>
      </c>
      <c r="F14" s="608" t="s">
        <v>393</v>
      </c>
      <c r="G14" s="610" t="s">
        <v>394</v>
      </c>
      <c r="H14" s="462" t="s">
        <v>481</v>
      </c>
      <c r="I14" s="463" t="s">
        <v>482</v>
      </c>
    </row>
    <row r="15" spans="1:9" s="466" customFormat="1" ht="15.75" thickBot="1" x14ac:dyDescent="0.25">
      <c r="B15" s="539">
        <v>1</v>
      </c>
      <c r="C15" s="540" t="s">
        <v>483</v>
      </c>
      <c r="D15" s="541"/>
      <c r="E15" s="542"/>
      <c r="F15" s="543"/>
      <c r="G15" s="543"/>
      <c r="H15" s="464"/>
      <c r="I15" s="465"/>
    </row>
    <row r="16" spans="1:9" s="469" customFormat="1" ht="15.75" thickBot="1" x14ac:dyDescent="0.25">
      <c r="B16" s="544" t="s">
        <v>43</v>
      </c>
      <c r="C16" s="545" t="s">
        <v>484</v>
      </c>
      <c r="D16" s="546" t="s">
        <v>31</v>
      </c>
      <c r="E16" s="547">
        <v>1</v>
      </c>
      <c r="F16" s="548">
        <v>100000</v>
      </c>
      <c r="G16" s="549">
        <f>ROUND(E16*F16,0)</f>
        <v>100000</v>
      </c>
      <c r="H16" s="467"/>
      <c r="I16" s="468">
        <f>H16*E16</f>
        <v>0</v>
      </c>
    </row>
    <row r="17" spans="2:12" s="469" customFormat="1" ht="15.75" customHeight="1" thickBot="1" x14ac:dyDescent="0.25">
      <c r="B17" s="550">
        <v>2</v>
      </c>
      <c r="C17" s="551" t="s">
        <v>485</v>
      </c>
      <c r="D17" s="552"/>
      <c r="E17" s="553"/>
      <c r="F17" s="553"/>
      <c r="G17" s="554"/>
      <c r="H17" s="470"/>
      <c r="I17" s="471"/>
    </row>
    <row r="18" spans="2:12" s="469" customFormat="1" x14ac:dyDescent="0.2">
      <c r="B18" s="555" t="s">
        <v>486</v>
      </c>
      <c r="C18" s="556" t="s">
        <v>527</v>
      </c>
      <c r="D18" s="557" t="s">
        <v>317</v>
      </c>
      <c r="E18" s="558">
        <v>5.9701492537313401</v>
      </c>
      <c r="F18" s="548">
        <v>26000</v>
      </c>
      <c r="G18" s="559">
        <f>ROUND(E18*F18,0)</f>
        <v>155224</v>
      </c>
      <c r="H18" s="472"/>
      <c r="I18" s="468">
        <f>H18*E18</f>
        <v>0</v>
      </c>
    </row>
    <row r="19" spans="2:12" s="469" customFormat="1" x14ac:dyDescent="0.2">
      <c r="B19" s="555">
        <v>2.2000000000000002</v>
      </c>
      <c r="C19" s="556" t="s">
        <v>528</v>
      </c>
      <c r="D19" s="557" t="s">
        <v>317</v>
      </c>
      <c r="E19" s="558">
        <v>5.9701492537313401</v>
      </c>
      <c r="F19" s="548">
        <v>56000</v>
      </c>
      <c r="G19" s="559">
        <f>ROUND(E19*F19,0)</f>
        <v>334328</v>
      </c>
      <c r="H19" s="472"/>
      <c r="I19" s="468">
        <f t="shared" ref="I19:I26" si="0">H19*E19</f>
        <v>0</v>
      </c>
    </row>
    <row r="20" spans="2:12" s="469" customFormat="1" x14ac:dyDescent="0.2">
      <c r="B20" s="555">
        <v>2.2999999999999998</v>
      </c>
      <c r="C20" s="556" t="s">
        <v>494</v>
      </c>
      <c r="D20" s="557" t="s">
        <v>495</v>
      </c>
      <c r="E20" s="558">
        <v>0.50746268656716398</v>
      </c>
      <c r="F20" s="548">
        <v>111000</v>
      </c>
      <c r="G20" s="559">
        <f t="shared" ref="G20:G31" si="1">ROUND(E20*F20,0)</f>
        <v>56328</v>
      </c>
      <c r="H20" s="472"/>
      <c r="I20" s="468">
        <f t="shared" si="0"/>
        <v>0</v>
      </c>
    </row>
    <row r="21" spans="2:12" s="469" customFormat="1" x14ac:dyDescent="0.2">
      <c r="B21" s="560" t="s">
        <v>488</v>
      </c>
      <c r="C21" s="561" t="s">
        <v>496</v>
      </c>
      <c r="D21" s="562" t="s">
        <v>203</v>
      </c>
      <c r="E21" s="563">
        <v>1</v>
      </c>
      <c r="F21" s="548">
        <v>145000</v>
      </c>
      <c r="G21" s="559">
        <f t="shared" si="1"/>
        <v>145000</v>
      </c>
      <c r="H21" s="472"/>
      <c r="I21" s="468">
        <f t="shared" si="0"/>
        <v>0</v>
      </c>
    </row>
    <row r="22" spans="2:12" s="469" customFormat="1" ht="69.75" customHeight="1" thickBot="1" x14ac:dyDescent="0.25">
      <c r="B22" s="564" t="s">
        <v>489</v>
      </c>
      <c r="C22" s="565" t="s">
        <v>497</v>
      </c>
      <c r="D22" s="566" t="s">
        <v>203</v>
      </c>
      <c r="E22" s="567">
        <v>1</v>
      </c>
      <c r="F22" s="568">
        <v>350000</v>
      </c>
      <c r="G22" s="569">
        <f t="shared" si="1"/>
        <v>350000</v>
      </c>
      <c r="H22" s="474"/>
      <c r="I22" s="475">
        <f>H22*E22</f>
        <v>0</v>
      </c>
    </row>
    <row r="23" spans="2:12" s="469" customFormat="1" ht="15.75" thickBot="1" x14ac:dyDescent="0.25">
      <c r="B23" s="570">
        <v>3</v>
      </c>
      <c r="C23" s="571" t="s">
        <v>487</v>
      </c>
      <c r="D23" s="572"/>
      <c r="E23" s="573"/>
      <c r="F23" s="571"/>
      <c r="G23" s="573"/>
      <c r="H23" s="476"/>
      <c r="I23" s="477"/>
    </row>
    <row r="24" spans="2:12" s="478" customFormat="1" x14ac:dyDescent="0.2">
      <c r="B24" s="574" t="s">
        <v>87</v>
      </c>
      <c r="C24" s="575" t="s">
        <v>531</v>
      </c>
      <c r="D24" s="576" t="s">
        <v>317</v>
      </c>
      <c r="E24" s="577">
        <v>5.9701492537313401</v>
      </c>
      <c r="F24" s="592">
        <v>16150</v>
      </c>
      <c r="G24" s="559">
        <f t="shared" si="1"/>
        <v>96418</v>
      </c>
      <c r="H24" s="472"/>
      <c r="I24" s="468">
        <f t="shared" si="0"/>
        <v>0</v>
      </c>
    </row>
    <row r="25" spans="2:12" s="478" customFormat="1" x14ac:dyDescent="0.2">
      <c r="B25" s="574" t="s">
        <v>89</v>
      </c>
      <c r="C25" s="578" t="s">
        <v>499</v>
      </c>
      <c r="D25" s="576" t="s">
        <v>317</v>
      </c>
      <c r="E25" s="577">
        <v>5.9701492537313401</v>
      </c>
      <c r="F25" s="592">
        <v>13600</v>
      </c>
      <c r="G25" s="559">
        <f t="shared" si="1"/>
        <v>81194</v>
      </c>
      <c r="H25" s="472"/>
      <c r="I25" s="468">
        <f t="shared" si="0"/>
        <v>0</v>
      </c>
      <c r="L25" s="478" t="s">
        <v>399</v>
      </c>
    </row>
    <row r="26" spans="2:12" s="478" customFormat="1" ht="57.75" thickBot="1" x14ac:dyDescent="0.25">
      <c r="B26" s="579" t="s">
        <v>91</v>
      </c>
      <c r="C26" s="580" t="s">
        <v>500</v>
      </c>
      <c r="D26" s="581" t="s">
        <v>203</v>
      </c>
      <c r="E26" s="582">
        <v>1</v>
      </c>
      <c r="F26" s="635">
        <v>140000</v>
      </c>
      <c r="G26" s="569">
        <f>ROUND(E26*F26,0)</f>
        <v>140000</v>
      </c>
      <c r="H26" s="474"/>
      <c r="I26" s="475">
        <f t="shared" si="0"/>
        <v>0</v>
      </c>
    </row>
    <row r="27" spans="2:12" s="478" customFormat="1" ht="15.75" thickBot="1" x14ac:dyDescent="0.25">
      <c r="B27" s="570">
        <v>4</v>
      </c>
      <c r="C27" s="571" t="s">
        <v>491</v>
      </c>
      <c r="D27" s="572"/>
      <c r="E27" s="573"/>
      <c r="F27" s="571"/>
      <c r="G27" s="573"/>
      <c r="H27" s="476"/>
      <c r="I27" s="477"/>
    </row>
    <row r="28" spans="2:12" s="478" customFormat="1" ht="44.25" customHeight="1" x14ac:dyDescent="0.2">
      <c r="B28" s="583" t="s">
        <v>97</v>
      </c>
      <c r="C28" s="584" t="s">
        <v>530</v>
      </c>
      <c r="D28" s="583" t="s">
        <v>203</v>
      </c>
      <c r="E28" s="585">
        <v>1</v>
      </c>
      <c r="F28" s="636">
        <v>125000</v>
      </c>
      <c r="G28" s="586">
        <f t="shared" si="1"/>
        <v>125000</v>
      </c>
      <c r="H28" s="479"/>
      <c r="I28" s="473">
        <f>H28*E28</f>
        <v>0</v>
      </c>
    </row>
    <row r="29" spans="2:12" s="478" customFormat="1" ht="60.75" customHeight="1" x14ac:dyDescent="0.2">
      <c r="B29" s="680">
        <v>4.2</v>
      </c>
      <c r="C29" s="681" t="s">
        <v>529</v>
      </c>
      <c r="D29" s="680" t="s">
        <v>203</v>
      </c>
      <c r="E29" s="682">
        <v>1</v>
      </c>
      <c r="F29" s="683">
        <v>350000</v>
      </c>
      <c r="G29" s="684">
        <f t="shared" si="1"/>
        <v>350000</v>
      </c>
      <c r="H29" s="685"/>
      <c r="I29" s="685">
        <f>ROUND(E29*H29,0)</f>
        <v>0</v>
      </c>
    </row>
    <row r="30" spans="2:12" s="469" customFormat="1" ht="15.75" thickBot="1" x14ac:dyDescent="0.25">
      <c r="B30" s="674">
        <v>5</v>
      </c>
      <c r="C30" s="675" t="s">
        <v>406</v>
      </c>
      <c r="D30" s="676"/>
      <c r="E30" s="677"/>
      <c r="F30" s="675"/>
      <c r="G30" s="677"/>
      <c r="H30" s="678"/>
      <c r="I30" s="679"/>
    </row>
    <row r="31" spans="2:12" s="478" customFormat="1" ht="30" customHeight="1" x14ac:dyDescent="0.2">
      <c r="B31" s="588">
        <v>5.0999999999999996</v>
      </c>
      <c r="C31" s="589" t="s">
        <v>501</v>
      </c>
      <c r="D31" s="590" t="s">
        <v>3</v>
      </c>
      <c r="E31" s="591">
        <v>1</v>
      </c>
      <c r="F31" s="592">
        <v>51483.285000000003</v>
      </c>
      <c r="G31" s="593">
        <f t="shared" si="1"/>
        <v>51483</v>
      </c>
      <c r="H31" s="481"/>
      <c r="I31" s="637">
        <f>H31*E31</f>
        <v>0</v>
      </c>
    </row>
    <row r="32" spans="2:12" s="484" customFormat="1" ht="15.75" thickBot="1" x14ac:dyDescent="0.25">
      <c r="B32" s="594" t="s">
        <v>12</v>
      </c>
      <c r="C32" s="595"/>
      <c r="D32" s="596"/>
      <c r="E32" s="595"/>
      <c r="F32" s="597"/>
      <c r="G32" s="598">
        <f>SUM(G16:G31)</f>
        <v>1984975</v>
      </c>
      <c r="H32" s="483"/>
      <c r="I32" s="483">
        <f>SUM(I16:I31)</f>
        <v>0</v>
      </c>
      <c r="K32" s="469"/>
    </row>
    <row r="33" spans="2:11" s="469" customFormat="1" ht="15.75" thickBot="1" x14ac:dyDescent="0.25">
      <c r="B33" s="668"/>
      <c r="C33" s="669"/>
      <c r="D33" s="670"/>
      <c r="E33" s="671"/>
      <c r="F33" s="672"/>
      <c r="G33" s="673"/>
      <c r="H33" s="486"/>
      <c r="I33" s="485"/>
    </row>
    <row r="34" spans="2:11" x14ac:dyDescent="0.25">
      <c r="B34" s="807"/>
      <c r="C34" s="665" t="s">
        <v>14</v>
      </c>
      <c r="D34" s="487">
        <v>0.2</v>
      </c>
      <c r="E34" s="656"/>
      <c r="F34" s="657"/>
      <c r="G34" s="658">
        <f>ROUND(G32*D34,0)</f>
        <v>396995</v>
      </c>
      <c r="H34" s="488"/>
      <c r="I34" s="488">
        <f>ROUND(I32*D34,0)</f>
        <v>0</v>
      </c>
      <c r="K34" s="469"/>
    </row>
    <row r="35" spans="2:11" x14ac:dyDescent="0.25">
      <c r="B35" s="808"/>
      <c r="C35" s="666" t="s">
        <v>15</v>
      </c>
      <c r="D35" s="489">
        <v>0.02</v>
      </c>
      <c r="E35" s="659"/>
      <c r="F35" s="660"/>
      <c r="G35" s="661">
        <f>ROUND(G32*D35,0)</f>
        <v>39700</v>
      </c>
      <c r="H35" s="491"/>
      <c r="I35" s="491">
        <f>ROUND(I32*D35,0)</f>
        <v>0</v>
      </c>
      <c r="K35" s="469"/>
    </row>
    <row r="36" spans="2:11" x14ac:dyDescent="0.25">
      <c r="B36" s="808"/>
      <c r="C36" s="666" t="s">
        <v>16</v>
      </c>
      <c r="D36" s="489">
        <v>0.06</v>
      </c>
      <c r="E36" s="659" t="s">
        <v>399</v>
      </c>
      <c r="F36" s="660"/>
      <c r="G36" s="661">
        <f>ROUND(G32*D36,0)</f>
        <v>119099</v>
      </c>
      <c r="H36" s="491"/>
      <c r="I36" s="491">
        <f>ROUND(I32*D36,0)</f>
        <v>0</v>
      </c>
      <c r="K36" s="492"/>
    </row>
    <row r="37" spans="2:11" ht="17.25" customHeight="1" thickBot="1" x14ac:dyDescent="0.3">
      <c r="B37" s="809"/>
      <c r="C37" s="667" t="s">
        <v>400</v>
      </c>
      <c r="D37" s="493">
        <v>0.19</v>
      </c>
      <c r="E37" s="662"/>
      <c r="F37" s="663"/>
      <c r="G37" s="664">
        <f>ROUND($D$37*G36,0)</f>
        <v>22629</v>
      </c>
      <c r="H37" s="494"/>
      <c r="I37" s="494">
        <f t="shared" ref="I37" si="2">ROUND($D$37*I36,0)</f>
        <v>0</v>
      </c>
      <c r="K37" s="469"/>
    </row>
    <row r="38" spans="2:11" ht="17.25" customHeight="1" thickBot="1" x14ac:dyDescent="0.3">
      <c r="B38" s="639" t="s">
        <v>502</v>
      </c>
      <c r="C38" s="640"/>
      <c r="D38" s="641"/>
      <c r="E38" s="642"/>
      <c r="F38" s="643"/>
      <c r="G38" s="644">
        <f>G32+G34+G35+G36+G37</f>
        <v>2563398</v>
      </c>
      <c r="H38" s="496"/>
      <c r="I38" s="496">
        <f t="shared" ref="I38" si="3">I32+I34+I35+I36+I37</f>
        <v>0</v>
      </c>
      <c r="K38" s="469"/>
    </row>
    <row r="39" spans="2:11" ht="17.25" customHeight="1" x14ac:dyDescent="0.25">
      <c r="B39" s="645"/>
      <c r="C39" s="646"/>
      <c r="D39" s="647"/>
      <c r="E39" s="648"/>
      <c r="F39" s="648"/>
      <c r="G39" s="648"/>
      <c r="H39" s="497"/>
      <c r="I39" s="497"/>
      <c r="K39" s="469"/>
    </row>
    <row r="40" spans="2:11" s="484" customFormat="1" x14ac:dyDescent="0.2">
      <c r="B40" s="810" t="s">
        <v>503</v>
      </c>
      <c r="C40" s="811"/>
      <c r="D40" s="811"/>
      <c r="E40" s="811"/>
      <c r="F40" s="812"/>
      <c r="G40" s="649">
        <f>+G32</f>
        <v>1984975</v>
      </c>
      <c r="H40" s="498"/>
      <c r="I40" s="498">
        <f t="shared" ref="I40" si="4">+I32</f>
        <v>0</v>
      </c>
      <c r="K40" s="469"/>
    </row>
    <row r="41" spans="2:11" s="484" customFormat="1" x14ac:dyDescent="0.2">
      <c r="B41" s="810"/>
      <c r="C41" s="811"/>
      <c r="D41" s="811"/>
      <c r="E41" s="811"/>
      <c r="F41" s="812"/>
      <c r="G41" s="650"/>
      <c r="H41" s="499"/>
      <c r="I41" s="499"/>
      <c r="K41" s="469"/>
    </row>
    <row r="42" spans="2:11" s="484" customFormat="1" x14ac:dyDescent="0.2">
      <c r="B42" s="810" t="s">
        <v>504</v>
      </c>
      <c r="C42" s="811"/>
      <c r="D42" s="811"/>
      <c r="E42" s="811"/>
      <c r="F42" s="812"/>
      <c r="G42" s="649">
        <f>G40+G34+G35+G36+G37</f>
        <v>2563398</v>
      </c>
      <c r="H42" s="498"/>
      <c r="I42" s="498">
        <f t="shared" ref="I42" si="5">I40+I34+I35+I36+I37</f>
        <v>0</v>
      </c>
      <c r="K42" s="469"/>
    </row>
    <row r="43" spans="2:11" s="484" customFormat="1" ht="15" customHeight="1" x14ac:dyDescent="0.2">
      <c r="B43" s="651"/>
      <c r="C43" s="652"/>
      <c r="D43" s="653"/>
      <c r="E43" s="652"/>
      <c r="F43" s="654"/>
      <c r="G43" s="655"/>
      <c r="H43" s="500"/>
      <c r="I43" s="500"/>
      <c r="K43" s="469"/>
    </row>
    <row r="44" spans="2:11" s="484" customFormat="1" x14ac:dyDescent="0.2">
      <c r="B44" s="810" t="s">
        <v>502</v>
      </c>
      <c r="C44" s="811"/>
      <c r="D44" s="811"/>
      <c r="E44" s="811"/>
      <c r="F44" s="812"/>
      <c r="G44" s="649">
        <f>+G42</f>
        <v>2563398</v>
      </c>
      <c r="H44" s="498"/>
      <c r="I44" s="498">
        <f t="shared" ref="I44" si="6">+I42</f>
        <v>0</v>
      </c>
      <c r="K44" s="469"/>
    </row>
    <row r="45" spans="2:11" x14ac:dyDescent="0.25">
      <c r="B45" s="501" t="s">
        <v>38</v>
      </c>
      <c r="C45" s="502"/>
      <c r="D45" s="503"/>
      <c r="E45" s="504"/>
      <c r="F45" s="505"/>
      <c r="G45" s="506"/>
      <c r="H45" s="829"/>
      <c r="I45" s="830"/>
      <c r="K45" s="469"/>
    </row>
    <row r="46" spans="2:11" x14ac:dyDescent="0.25">
      <c r="B46" s="814"/>
      <c r="C46" s="815"/>
      <c r="D46" s="815"/>
      <c r="E46" s="815"/>
      <c r="F46" s="815"/>
      <c r="G46" s="816"/>
      <c r="H46" s="831"/>
      <c r="I46" s="832"/>
      <c r="K46" s="469"/>
    </row>
    <row r="47" spans="2:11" x14ac:dyDescent="0.25">
      <c r="B47" s="507"/>
      <c r="C47" s="508"/>
      <c r="D47" s="509"/>
      <c r="E47" s="510"/>
      <c r="F47" s="511"/>
      <c r="G47" s="511"/>
      <c r="H47" s="511"/>
      <c r="I47" s="511"/>
      <c r="K47" s="469"/>
    </row>
    <row r="48" spans="2:11" x14ac:dyDescent="0.25">
      <c r="B48" s="507"/>
      <c r="C48" s="508"/>
      <c r="D48" s="509"/>
      <c r="E48" s="510"/>
      <c r="F48" s="511"/>
      <c r="G48" s="511"/>
      <c r="H48" s="511"/>
      <c r="I48" s="511"/>
      <c r="K48" s="469"/>
    </row>
    <row r="49" spans="2:11" x14ac:dyDescent="0.25">
      <c r="B49" s="507"/>
      <c r="C49" s="508"/>
      <c r="D49" s="509"/>
      <c r="E49" s="510"/>
      <c r="F49" s="511"/>
      <c r="G49" s="511"/>
      <c r="H49" s="511"/>
      <c r="I49" s="511"/>
      <c r="K49" s="469"/>
    </row>
    <row r="50" spans="2:11" x14ac:dyDescent="0.25">
      <c r="B50" s="507"/>
      <c r="C50" s="508"/>
      <c r="D50" s="509"/>
      <c r="E50" s="510"/>
      <c r="F50" s="511"/>
      <c r="G50" s="512"/>
      <c r="H50" s="511"/>
      <c r="I50" s="511"/>
      <c r="K50" s="469"/>
    </row>
    <row r="51" spans="2:11" x14ac:dyDescent="0.25">
      <c r="B51" s="507"/>
      <c r="C51" s="513"/>
      <c r="D51" s="509"/>
      <c r="E51" s="510"/>
      <c r="F51" s="511"/>
      <c r="G51" s="511"/>
      <c r="H51" s="511"/>
      <c r="I51" s="511"/>
      <c r="K51" s="469"/>
    </row>
    <row r="52" spans="2:11" x14ac:dyDescent="0.25">
      <c r="B52" s="507"/>
      <c r="C52" s="514"/>
      <c r="D52" s="509"/>
      <c r="E52" s="510"/>
      <c r="F52" s="511"/>
      <c r="G52" s="511"/>
      <c r="H52" s="511"/>
      <c r="I52" s="511"/>
      <c r="K52" s="469"/>
    </row>
    <row r="53" spans="2:11" ht="15" customHeight="1" x14ac:dyDescent="0.25">
      <c r="B53" s="507"/>
      <c r="C53" s="514" t="s">
        <v>533</v>
      </c>
      <c r="D53" s="509"/>
      <c r="E53" s="510"/>
      <c r="F53" s="511"/>
      <c r="G53" s="511"/>
      <c r="H53" s="511"/>
      <c r="I53" s="511"/>
      <c r="K53" s="469"/>
    </row>
    <row r="54" spans="2:11" ht="15" customHeight="1" x14ac:dyDescent="0.25">
      <c r="B54" s="507"/>
      <c r="C54" s="514" t="s">
        <v>534</v>
      </c>
      <c r="D54" s="509"/>
      <c r="E54" s="510"/>
      <c r="F54" s="511"/>
      <c r="G54" s="511"/>
      <c r="H54" s="511"/>
      <c r="I54" s="511"/>
      <c r="K54" s="469"/>
    </row>
    <row r="55" spans="2:11" x14ac:dyDescent="0.25">
      <c r="B55" s="507"/>
      <c r="C55" s="508"/>
      <c r="D55" s="509"/>
      <c r="E55" s="510"/>
      <c r="F55" s="511"/>
      <c r="G55" s="511"/>
      <c r="H55" s="511"/>
      <c r="I55" s="511"/>
      <c r="K55" s="469"/>
    </row>
    <row r="56" spans="2:11" ht="18.75" customHeight="1" x14ac:dyDescent="0.25">
      <c r="B56" s="507"/>
      <c r="C56" s="515"/>
      <c r="D56" s="509"/>
      <c r="E56" s="510"/>
      <c r="F56" s="511"/>
      <c r="G56" s="516"/>
      <c r="H56" s="516"/>
      <c r="I56" s="516"/>
      <c r="K56" s="469"/>
    </row>
    <row r="57" spans="2:11" x14ac:dyDescent="0.25">
      <c r="B57" s="507"/>
      <c r="C57" s="515"/>
      <c r="D57" s="509"/>
      <c r="E57" s="510"/>
      <c r="F57" s="511"/>
      <c r="G57" s="516"/>
      <c r="H57" s="516"/>
      <c r="I57" s="516"/>
      <c r="K57" s="469"/>
    </row>
    <row r="58" spans="2:11" x14ac:dyDescent="0.25">
      <c r="B58" s="507"/>
      <c r="C58" s="515"/>
      <c r="D58" s="509"/>
      <c r="E58" s="510"/>
      <c r="F58" s="511"/>
      <c r="G58" s="516"/>
      <c r="H58" s="516"/>
      <c r="I58" s="516"/>
      <c r="K58" s="469"/>
    </row>
    <row r="59" spans="2:11" ht="15" customHeight="1" x14ac:dyDescent="0.25">
      <c r="B59" s="507"/>
      <c r="C59" s="517"/>
      <c r="D59" s="518"/>
      <c r="E59" s="519"/>
      <c r="F59" s="520"/>
      <c r="G59" s="521"/>
      <c r="H59" s="522"/>
      <c r="I59" s="522"/>
    </row>
    <row r="60" spans="2:11" ht="14.25" customHeight="1" x14ac:dyDescent="0.25">
      <c r="B60" s="507"/>
      <c r="C60" s="523"/>
      <c r="D60" s="524"/>
      <c r="E60" s="523"/>
      <c r="F60" s="515"/>
      <c r="G60" s="521"/>
      <c r="H60" s="525"/>
      <c r="I60" s="521"/>
    </row>
    <row r="61" spans="2:11" x14ac:dyDescent="0.25">
      <c r="B61" s="507"/>
      <c r="C61" s="526"/>
      <c r="D61" s="527"/>
      <c r="E61" s="519"/>
      <c r="F61" s="523"/>
      <c r="G61" s="523"/>
      <c r="H61" s="514"/>
      <c r="I61" s="523"/>
    </row>
    <row r="62" spans="2:11" x14ac:dyDescent="0.25">
      <c r="B62" s="528"/>
      <c r="C62" s="529"/>
      <c r="F62" s="515"/>
      <c r="G62" s="530"/>
      <c r="H62" s="515"/>
      <c r="I62" s="530"/>
    </row>
    <row r="63" spans="2:11" ht="15.75" thickBot="1" x14ac:dyDescent="0.3">
      <c r="B63" s="531"/>
      <c r="C63" s="813"/>
      <c r="D63" s="813"/>
      <c r="E63" s="813"/>
      <c r="F63" s="813"/>
      <c r="G63" s="532"/>
      <c r="H63" s="532"/>
      <c r="I63" s="532"/>
    </row>
    <row r="64" spans="2:11" x14ac:dyDescent="0.25">
      <c r="B64" s="533"/>
      <c r="G64" s="534"/>
      <c r="H64" s="534"/>
      <c r="I64" s="534"/>
    </row>
    <row r="65" spans="2:11" x14ac:dyDescent="0.25">
      <c r="B65" s="533"/>
      <c r="G65" s="534"/>
      <c r="H65" s="534"/>
      <c r="I65" s="534"/>
    </row>
    <row r="66" spans="2:11" x14ac:dyDescent="0.25">
      <c r="B66" s="535"/>
      <c r="G66" s="534"/>
      <c r="H66" s="534"/>
      <c r="I66" s="534"/>
    </row>
    <row r="67" spans="2:11" x14ac:dyDescent="0.25">
      <c r="B67" s="533"/>
      <c r="G67" s="534"/>
      <c r="H67" s="534"/>
      <c r="I67" s="534"/>
    </row>
    <row r="68" spans="2:11" x14ac:dyDescent="0.25">
      <c r="B68" s="535"/>
      <c r="G68" s="534"/>
      <c r="H68" s="536"/>
      <c r="I68" s="534"/>
    </row>
    <row r="69" spans="2:11" x14ac:dyDescent="0.25">
      <c r="B69" s="535"/>
      <c r="G69" s="534"/>
      <c r="H69" s="534"/>
      <c r="I69" s="534"/>
    </row>
    <row r="70" spans="2:11" x14ac:dyDescent="0.25">
      <c r="B70" s="535"/>
      <c r="G70" s="534"/>
      <c r="H70" s="534"/>
      <c r="I70" s="534"/>
    </row>
    <row r="71" spans="2:11" x14ac:dyDescent="0.25">
      <c r="B71" s="533"/>
      <c r="G71" s="534"/>
      <c r="H71" s="534" t="s">
        <v>399</v>
      </c>
      <c r="I71" s="534"/>
    </row>
    <row r="72" spans="2:11" x14ac:dyDescent="0.25">
      <c r="B72" s="533"/>
      <c r="G72" s="534"/>
      <c r="H72" s="534"/>
      <c r="I72" s="534"/>
    </row>
    <row r="73" spans="2:11" x14ac:dyDescent="0.25">
      <c r="B73" s="533"/>
      <c r="G73" s="534"/>
      <c r="H73" s="534"/>
      <c r="I73" s="534"/>
    </row>
    <row r="74" spans="2:11" s="448" customFormat="1" x14ac:dyDescent="0.25">
      <c r="B74" s="535"/>
      <c r="C74" s="449"/>
      <c r="D74" s="450"/>
      <c r="E74" s="451"/>
      <c r="F74" s="452"/>
      <c r="G74" s="534"/>
      <c r="H74" s="534"/>
      <c r="I74" s="534"/>
      <c r="J74" s="452"/>
      <c r="K74" s="452"/>
    </row>
    <row r="75" spans="2:11" s="448" customFormat="1" x14ac:dyDescent="0.25">
      <c r="B75" s="535"/>
      <c r="C75" s="449"/>
      <c r="D75" s="450"/>
      <c r="E75" s="451"/>
      <c r="F75" s="452"/>
      <c r="G75" s="534"/>
      <c r="H75" s="534"/>
      <c r="I75" s="534"/>
      <c r="J75" s="452"/>
      <c r="K75" s="452"/>
    </row>
    <row r="76" spans="2:11" s="448" customFormat="1" x14ac:dyDescent="0.25">
      <c r="B76" s="535"/>
      <c r="C76" s="449"/>
      <c r="D76" s="450"/>
      <c r="E76" s="451"/>
      <c r="F76" s="452"/>
      <c r="G76" s="534"/>
      <c r="H76" s="534"/>
      <c r="I76" s="534"/>
      <c r="J76" s="452"/>
      <c r="K76" s="452"/>
    </row>
    <row r="77" spans="2:11" s="448" customFormat="1" x14ac:dyDescent="0.25">
      <c r="B77" s="533"/>
      <c r="C77" s="449"/>
      <c r="D77" s="450"/>
      <c r="E77" s="451"/>
      <c r="F77" s="452"/>
      <c r="G77" s="534"/>
      <c r="H77" s="534"/>
      <c r="I77" s="534"/>
      <c r="J77" s="452"/>
      <c r="K77" s="452"/>
    </row>
    <row r="78" spans="2:11" s="448" customFormat="1" x14ac:dyDescent="0.25">
      <c r="B78" s="533"/>
      <c r="C78" s="449"/>
      <c r="D78" s="450"/>
      <c r="E78" s="451"/>
      <c r="F78" s="452"/>
      <c r="G78" s="534"/>
      <c r="H78" s="534"/>
      <c r="I78" s="534"/>
      <c r="J78" s="452"/>
      <c r="K78" s="452"/>
    </row>
    <row r="79" spans="2:11" s="448" customFormat="1" x14ac:dyDescent="0.25">
      <c r="B79" s="533"/>
      <c r="C79" s="449"/>
      <c r="D79" s="450"/>
      <c r="E79" s="451"/>
      <c r="F79" s="452"/>
      <c r="G79" s="534"/>
      <c r="H79" s="534"/>
      <c r="I79" s="534"/>
      <c r="J79" s="452"/>
      <c r="K79" s="452"/>
    </row>
    <row r="80" spans="2:11" s="448" customFormat="1" x14ac:dyDescent="0.25">
      <c r="B80" s="533"/>
      <c r="C80" s="449"/>
      <c r="D80" s="450"/>
      <c r="E80" s="451"/>
      <c r="F80" s="452"/>
      <c r="G80" s="534"/>
      <c r="H80" s="534"/>
      <c r="I80" s="534"/>
      <c r="J80" s="452"/>
      <c r="K80" s="452"/>
    </row>
    <row r="81" spans="2:11" s="448" customFormat="1" x14ac:dyDescent="0.25">
      <c r="B81" s="535"/>
      <c r="C81" s="449"/>
      <c r="D81" s="450"/>
      <c r="E81" s="451"/>
      <c r="F81" s="452"/>
      <c r="G81" s="534"/>
      <c r="H81" s="534"/>
      <c r="I81" s="534"/>
      <c r="J81" s="452"/>
      <c r="K81" s="452"/>
    </row>
    <row r="82" spans="2:11" s="448" customFormat="1" x14ac:dyDescent="0.25">
      <c r="B82" s="535"/>
      <c r="C82" s="449"/>
      <c r="D82" s="450"/>
      <c r="E82" s="451"/>
      <c r="F82" s="452"/>
      <c r="G82" s="534"/>
      <c r="H82" s="534"/>
      <c r="I82" s="534"/>
      <c r="J82" s="452"/>
      <c r="K82" s="452"/>
    </row>
    <row r="83" spans="2:11" s="448" customFormat="1" x14ac:dyDescent="0.25">
      <c r="B83" s="535"/>
      <c r="C83" s="449"/>
      <c r="D83" s="450"/>
      <c r="E83" s="451"/>
      <c r="F83" s="452"/>
      <c r="G83" s="534"/>
      <c r="H83" s="534"/>
      <c r="I83" s="534"/>
      <c r="J83" s="452"/>
      <c r="K83" s="452"/>
    </row>
    <row r="84" spans="2:11" s="448" customFormat="1" x14ac:dyDescent="0.25">
      <c r="B84" s="533"/>
      <c r="C84" s="449"/>
      <c r="D84" s="450"/>
      <c r="E84" s="451"/>
      <c r="F84" s="452"/>
      <c r="G84" s="534"/>
      <c r="H84" s="534"/>
      <c r="I84" s="534"/>
      <c r="J84" s="452"/>
      <c r="K84" s="452"/>
    </row>
    <row r="85" spans="2:11" s="448" customFormat="1" x14ac:dyDescent="0.25">
      <c r="B85" s="533"/>
      <c r="C85" s="449"/>
      <c r="D85" s="450"/>
      <c r="E85" s="451"/>
      <c r="F85" s="452"/>
      <c r="G85" s="534"/>
      <c r="H85" s="534"/>
      <c r="I85" s="534"/>
      <c r="J85" s="452"/>
      <c r="K85" s="452"/>
    </row>
    <row r="86" spans="2:11" s="448" customFormat="1" x14ac:dyDescent="0.25">
      <c r="B86" s="533"/>
      <c r="C86" s="449"/>
      <c r="D86" s="450"/>
      <c r="E86" s="451"/>
      <c r="F86" s="452"/>
      <c r="G86" s="534"/>
      <c r="H86" s="534"/>
      <c r="I86" s="534"/>
      <c r="J86" s="452"/>
      <c r="K86" s="452"/>
    </row>
    <row r="87" spans="2:11" s="448" customFormat="1" x14ac:dyDescent="0.25">
      <c r="B87" s="533"/>
      <c r="C87" s="449"/>
      <c r="D87" s="450"/>
      <c r="E87" s="451"/>
      <c r="F87" s="452"/>
      <c r="G87" s="534"/>
      <c r="H87" s="534"/>
      <c r="I87" s="534"/>
      <c r="J87" s="452"/>
      <c r="K87" s="452"/>
    </row>
    <row r="88" spans="2:11" s="448" customFormat="1" x14ac:dyDescent="0.25">
      <c r="B88" s="533"/>
      <c r="C88" s="449"/>
      <c r="D88" s="450"/>
      <c r="E88" s="451"/>
      <c r="F88" s="452"/>
      <c r="G88" s="534"/>
      <c r="H88" s="534"/>
      <c r="I88" s="534"/>
      <c r="J88" s="452"/>
      <c r="K88" s="452"/>
    </row>
    <row r="89" spans="2:11" s="448" customFormat="1" x14ac:dyDescent="0.25">
      <c r="B89" s="533"/>
      <c r="C89" s="449"/>
      <c r="D89" s="450"/>
      <c r="E89" s="451"/>
      <c r="F89" s="452"/>
      <c r="G89" s="534"/>
      <c r="H89" s="534"/>
      <c r="I89" s="534"/>
      <c r="J89" s="452"/>
      <c r="K89" s="452"/>
    </row>
    <row r="90" spans="2:11" s="448" customFormat="1" x14ac:dyDescent="0.25">
      <c r="B90" s="533"/>
      <c r="C90" s="449"/>
      <c r="D90" s="450"/>
      <c r="E90" s="451"/>
      <c r="F90" s="452"/>
      <c r="G90" s="534"/>
      <c r="H90" s="534"/>
      <c r="I90" s="534"/>
      <c r="J90" s="452"/>
      <c r="K90" s="452"/>
    </row>
    <row r="91" spans="2:11" s="448" customFormat="1" x14ac:dyDescent="0.25">
      <c r="B91" s="533"/>
      <c r="C91" s="449"/>
      <c r="D91" s="450"/>
      <c r="E91" s="451"/>
      <c r="F91" s="452"/>
      <c r="G91" s="534"/>
      <c r="H91" s="534"/>
      <c r="I91" s="534"/>
      <c r="J91" s="452"/>
      <c r="K91" s="452"/>
    </row>
    <row r="92" spans="2:11" s="448" customFormat="1" x14ac:dyDescent="0.25">
      <c r="B92" s="533"/>
      <c r="C92" s="449"/>
      <c r="D92" s="450"/>
      <c r="E92" s="451"/>
      <c r="F92" s="452"/>
      <c r="G92" s="534"/>
      <c r="H92" s="534"/>
      <c r="I92" s="534"/>
      <c r="J92" s="452"/>
      <c r="K92" s="452"/>
    </row>
    <row r="93" spans="2:11" s="448" customFormat="1" x14ac:dyDescent="0.25">
      <c r="B93" s="533"/>
      <c r="C93" s="449"/>
      <c r="D93" s="450"/>
      <c r="E93" s="451"/>
      <c r="F93" s="452"/>
      <c r="G93" s="534"/>
      <c r="H93" s="534"/>
      <c r="I93" s="534"/>
      <c r="J93" s="452"/>
      <c r="K93" s="452"/>
    </row>
    <row r="94" spans="2:11" s="448" customFormat="1" x14ac:dyDescent="0.25">
      <c r="B94" s="537"/>
      <c r="C94" s="449"/>
      <c r="D94" s="450"/>
      <c r="E94" s="451"/>
      <c r="F94" s="452"/>
      <c r="G94" s="453"/>
      <c r="H94" s="453"/>
      <c r="I94" s="453"/>
      <c r="J94" s="452"/>
      <c r="K94" s="452"/>
    </row>
    <row r="95" spans="2:11" s="448" customFormat="1" x14ac:dyDescent="0.25">
      <c r="B95" s="537"/>
      <c r="C95" s="449"/>
      <c r="D95" s="450"/>
      <c r="E95" s="451"/>
      <c r="F95" s="452"/>
      <c r="G95" s="453"/>
      <c r="H95" s="453"/>
      <c r="I95" s="453"/>
      <c r="J95" s="452"/>
      <c r="K95" s="452"/>
    </row>
    <row r="96" spans="2:11" s="448" customFormat="1" x14ac:dyDescent="0.25">
      <c r="B96" s="537"/>
      <c r="C96" s="449"/>
      <c r="D96" s="450"/>
      <c r="E96" s="451"/>
      <c r="F96" s="452"/>
      <c r="G96" s="453"/>
      <c r="H96" s="453"/>
      <c r="I96" s="453"/>
      <c r="J96" s="452"/>
      <c r="K96" s="452"/>
    </row>
    <row r="97" spans="2:11" s="448" customFormat="1" x14ac:dyDescent="0.25">
      <c r="B97" s="538"/>
      <c r="C97" s="449"/>
      <c r="D97" s="450"/>
      <c r="E97" s="451"/>
      <c r="F97" s="452"/>
      <c r="G97" s="453"/>
      <c r="H97" s="453"/>
      <c r="I97" s="453"/>
      <c r="J97" s="452"/>
      <c r="K97" s="452"/>
    </row>
  </sheetData>
  <sheetProtection algorithmName="SHA-512" hashValue="J3k83kUFGjFPcm+4yyxkM3SeJQ0v9FphDymCgtyWtiBElClHZ2wqb7DLNYHa4BLYmLjn+7WesCFzMpURGTmx8g==" saltValue="RHcyMsqZYPnh/zg5hyYuXg==" spinCount="100000" sheet="1" objects="1" scenarios="1"/>
  <mergeCells count="15">
    <mergeCell ref="D2:I11"/>
    <mergeCell ref="B34:B37"/>
    <mergeCell ref="B40:F40"/>
    <mergeCell ref="B41:F41"/>
    <mergeCell ref="C63:F63"/>
    <mergeCell ref="B42:F42"/>
    <mergeCell ref="B44:F44"/>
    <mergeCell ref="B46:G46"/>
    <mergeCell ref="B12:I12"/>
    <mergeCell ref="B13:B14"/>
    <mergeCell ref="C13:C14"/>
    <mergeCell ref="D13:D14"/>
    <mergeCell ref="E13:G13"/>
    <mergeCell ref="H13:I13"/>
    <mergeCell ref="H45:I46"/>
  </mergeCells>
  <phoneticPr fontId="31" type="noConversion"/>
  <printOptions horizontalCentered="1"/>
  <pageMargins left="0.23622047244094491" right="0.23622047244094491" top="0.74803149606299213" bottom="0.74803149606299213" header="0.31496062992125984" footer="0.31496062992125984"/>
  <pageSetup scale="33" fitToHeight="11"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689B8D-AF67-47A6-8B04-0675382C8005}">
  <sheetPr>
    <tabColor theme="6" tint="-0.249977111117893"/>
  </sheetPr>
  <dimension ref="B1:K97"/>
  <sheetViews>
    <sheetView showGridLines="0" view="pageBreakPreview" zoomScale="85" zoomScaleNormal="70" zoomScaleSheetLayoutView="85" workbookViewId="0">
      <selection activeCell="D2" sqref="D2:I11"/>
    </sheetView>
  </sheetViews>
  <sheetFormatPr baseColWidth="10" defaultColWidth="10.28515625" defaultRowHeight="15" x14ac:dyDescent="0.25"/>
  <cols>
    <col min="1" max="1" width="3.7109375" style="452" customWidth="1"/>
    <col min="2" max="2" width="12" style="448" customWidth="1"/>
    <col min="3" max="3" width="60.85546875" style="449" customWidth="1"/>
    <col min="4" max="4" width="6.42578125" style="450" customWidth="1"/>
    <col min="5" max="5" width="10.7109375" style="451" customWidth="1"/>
    <col min="6" max="6" width="22.7109375" style="452" customWidth="1"/>
    <col min="7" max="7" width="21.85546875" style="453" customWidth="1"/>
    <col min="8" max="8" width="25.42578125" style="453" customWidth="1"/>
    <col min="9" max="9" width="23.85546875" style="453" customWidth="1"/>
    <col min="10" max="10" width="4.42578125" style="452" customWidth="1"/>
    <col min="11" max="11" width="21.7109375" style="452" customWidth="1"/>
    <col min="12" max="16384" width="10.28515625" style="452"/>
  </cols>
  <sheetData>
    <row r="1" spans="2:9" ht="15.75" thickBot="1" x14ac:dyDescent="0.3"/>
    <row r="2" spans="2:9" ht="22.5" customHeight="1" x14ac:dyDescent="0.25">
      <c r="B2" s="454"/>
      <c r="C2" s="455"/>
      <c r="D2" s="798" t="s">
        <v>544</v>
      </c>
      <c r="E2" s="799"/>
      <c r="F2" s="799"/>
      <c r="G2" s="799"/>
      <c r="H2" s="799"/>
      <c r="I2" s="800"/>
    </row>
    <row r="3" spans="2:9" ht="22.5" customHeight="1" x14ac:dyDescent="0.25">
      <c r="B3" s="456"/>
      <c r="C3" s="457"/>
      <c r="D3" s="801"/>
      <c r="E3" s="802"/>
      <c r="F3" s="802"/>
      <c r="G3" s="802"/>
      <c r="H3" s="802"/>
      <c r="I3" s="803"/>
    </row>
    <row r="4" spans="2:9" ht="22.5" customHeight="1" x14ac:dyDescent="0.25">
      <c r="B4" s="458"/>
      <c r="C4" s="459"/>
      <c r="D4" s="801"/>
      <c r="E4" s="802"/>
      <c r="F4" s="802"/>
      <c r="G4" s="802"/>
      <c r="H4" s="802"/>
      <c r="I4" s="803"/>
    </row>
    <row r="5" spans="2:9" ht="22.5" customHeight="1" x14ac:dyDescent="0.25">
      <c r="B5" s="458"/>
      <c r="C5" s="459"/>
      <c r="D5" s="801"/>
      <c r="E5" s="802"/>
      <c r="F5" s="802"/>
      <c r="G5" s="802"/>
      <c r="H5" s="802"/>
      <c r="I5" s="803"/>
    </row>
    <row r="6" spans="2:9" ht="22.5" customHeight="1" x14ac:dyDescent="0.25">
      <c r="B6" s="458"/>
      <c r="C6" s="459"/>
      <c r="D6" s="801"/>
      <c r="E6" s="802"/>
      <c r="F6" s="802"/>
      <c r="G6" s="802"/>
      <c r="H6" s="802"/>
      <c r="I6" s="803"/>
    </row>
    <row r="7" spans="2:9" ht="22.5" customHeight="1" x14ac:dyDescent="0.25">
      <c r="B7" s="458"/>
      <c r="C7" s="459"/>
      <c r="D7" s="801"/>
      <c r="E7" s="802"/>
      <c r="F7" s="802"/>
      <c r="G7" s="802"/>
      <c r="H7" s="802"/>
      <c r="I7" s="803"/>
    </row>
    <row r="8" spans="2:9" ht="22.5" customHeight="1" x14ac:dyDescent="0.25">
      <c r="B8" s="458"/>
      <c r="C8" s="459"/>
      <c r="D8" s="801"/>
      <c r="E8" s="802"/>
      <c r="F8" s="802"/>
      <c r="G8" s="802"/>
      <c r="H8" s="802"/>
      <c r="I8" s="803"/>
    </row>
    <row r="9" spans="2:9" ht="22.5" customHeight="1" x14ac:dyDescent="0.25">
      <c r="B9" s="458"/>
      <c r="C9" s="459"/>
      <c r="D9" s="801"/>
      <c r="E9" s="802"/>
      <c r="F9" s="802"/>
      <c r="G9" s="802"/>
      <c r="H9" s="802"/>
      <c r="I9" s="803"/>
    </row>
    <row r="10" spans="2:9" ht="22.5" customHeight="1" x14ac:dyDescent="0.25">
      <c r="B10" s="458"/>
      <c r="C10" s="459"/>
      <c r="D10" s="801"/>
      <c r="E10" s="802"/>
      <c r="F10" s="802"/>
      <c r="G10" s="802"/>
      <c r="H10" s="802"/>
      <c r="I10" s="803"/>
    </row>
    <row r="11" spans="2:9" ht="22.5" customHeight="1" thickBot="1" x14ac:dyDescent="0.3">
      <c r="B11" s="460"/>
      <c r="C11" s="461"/>
      <c r="D11" s="804"/>
      <c r="E11" s="805"/>
      <c r="F11" s="805"/>
      <c r="G11" s="805"/>
      <c r="H11" s="805"/>
      <c r="I11" s="806"/>
    </row>
    <row r="12" spans="2:9" ht="28.5" customHeight="1" thickBot="1" x14ac:dyDescent="0.3">
      <c r="B12" s="833" t="s">
        <v>537</v>
      </c>
      <c r="C12" s="818"/>
      <c r="D12" s="818"/>
      <c r="E12" s="818"/>
      <c r="F12" s="818"/>
      <c r="G12" s="818"/>
      <c r="H12" s="818"/>
      <c r="I12" s="818"/>
    </row>
    <row r="13" spans="2:9" ht="30" customHeight="1" x14ac:dyDescent="0.25">
      <c r="B13" s="819" t="s">
        <v>23</v>
      </c>
      <c r="C13" s="821" t="s">
        <v>391</v>
      </c>
      <c r="D13" s="823" t="s">
        <v>392</v>
      </c>
      <c r="E13" s="825" t="s">
        <v>490</v>
      </c>
      <c r="F13" s="821"/>
      <c r="G13" s="826"/>
      <c r="H13" s="827" t="s">
        <v>480</v>
      </c>
      <c r="I13" s="828"/>
    </row>
    <row r="14" spans="2:9" ht="16.5" customHeight="1" thickBot="1" x14ac:dyDescent="0.3">
      <c r="B14" s="820"/>
      <c r="C14" s="822"/>
      <c r="D14" s="824"/>
      <c r="E14" s="609" t="s">
        <v>4</v>
      </c>
      <c r="F14" s="608" t="s">
        <v>393</v>
      </c>
      <c r="G14" s="610" t="s">
        <v>394</v>
      </c>
      <c r="H14" s="462" t="s">
        <v>481</v>
      </c>
      <c r="I14" s="463" t="s">
        <v>482</v>
      </c>
    </row>
    <row r="15" spans="2:9" s="466" customFormat="1" ht="15.75" thickBot="1" x14ac:dyDescent="0.25">
      <c r="B15" s="539">
        <v>1</v>
      </c>
      <c r="C15" s="540" t="s">
        <v>483</v>
      </c>
      <c r="D15" s="541"/>
      <c r="E15" s="542"/>
      <c r="F15" s="543"/>
      <c r="G15" s="543"/>
      <c r="H15" s="464"/>
      <c r="I15" s="465"/>
    </row>
    <row r="16" spans="2:9" s="469" customFormat="1" ht="15.75" thickBot="1" x14ac:dyDescent="0.25">
      <c r="B16" s="544" t="s">
        <v>43</v>
      </c>
      <c r="C16" s="545" t="s">
        <v>484</v>
      </c>
      <c r="D16" s="546" t="s">
        <v>31</v>
      </c>
      <c r="E16" s="547">
        <v>1</v>
      </c>
      <c r="F16" s="548">
        <v>100000</v>
      </c>
      <c r="G16" s="549">
        <f>ROUND(E16*F16,0)</f>
        <v>100000</v>
      </c>
      <c r="H16" s="467"/>
      <c r="I16" s="468">
        <f>H16*E16</f>
        <v>0</v>
      </c>
    </row>
    <row r="17" spans="2:11" s="469" customFormat="1" ht="15.75" customHeight="1" thickBot="1" x14ac:dyDescent="0.25">
      <c r="B17" s="550">
        <v>2</v>
      </c>
      <c r="C17" s="551" t="s">
        <v>485</v>
      </c>
      <c r="D17" s="552"/>
      <c r="E17" s="553"/>
      <c r="F17" s="553"/>
      <c r="G17" s="554"/>
      <c r="H17" s="470"/>
      <c r="I17" s="471"/>
    </row>
    <row r="18" spans="2:11" s="469" customFormat="1" x14ac:dyDescent="0.2">
      <c r="B18" s="555" t="s">
        <v>486</v>
      </c>
      <c r="C18" s="556" t="s">
        <v>492</v>
      </c>
      <c r="D18" s="557" t="s">
        <v>317</v>
      </c>
      <c r="E18" s="558">
        <v>6.37254901960784</v>
      </c>
      <c r="F18" s="548">
        <v>41000</v>
      </c>
      <c r="G18" s="559">
        <f t="shared" ref="G18:G31" si="0">ROUND(E18*F18,0)</f>
        <v>261275</v>
      </c>
      <c r="H18" s="472"/>
      <c r="I18" s="468">
        <f>H18*E18</f>
        <v>0</v>
      </c>
    </row>
    <row r="19" spans="2:11" s="469" customFormat="1" x14ac:dyDescent="0.2">
      <c r="B19" s="555">
        <v>2.2000000000000002</v>
      </c>
      <c r="C19" s="556" t="s">
        <v>493</v>
      </c>
      <c r="D19" s="557" t="s">
        <v>317</v>
      </c>
      <c r="E19" s="558">
        <v>6.37254901960784</v>
      </c>
      <c r="F19" s="548">
        <v>71000</v>
      </c>
      <c r="G19" s="559">
        <f>ROUND(E19*F19,0)</f>
        <v>452451</v>
      </c>
      <c r="H19" s="472"/>
      <c r="I19" s="468">
        <f t="shared" ref="I19:I26" si="1">H19*E19</f>
        <v>0</v>
      </c>
    </row>
    <row r="20" spans="2:11" s="469" customFormat="1" x14ac:dyDescent="0.2">
      <c r="B20" s="555">
        <v>2.2999999999999998</v>
      </c>
      <c r="C20" s="556" t="s">
        <v>494</v>
      </c>
      <c r="D20" s="557" t="s">
        <v>495</v>
      </c>
      <c r="E20" s="558">
        <v>0.39215686274509798</v>
      </c>
      <c r="F20" s="548">
        <v>111000</v>
      </c>
      <c r="G20" s="559">
        <f t="shared" si="0"/>
        <v>43529</v>
      </c>
      <c r="H20" s="472"/>
      <c r="I20" s="468">
        <f t="shared" si="1"/>
        <v>0</v>
      </c>
    </row>
    <row r="21" spans="2:11" s="469" customFormat="1" x14ac:dyDescent="0.2">
      <c r="B21" s="560" t="s">
        <v>488</v>
      </c>
      <c r="C21" s="561" t="s">
        <v>496</v>
      </c>
      <c r="D21" s="562" t="s">
        <v>203</v>
      </c>
      <c r="E21" s="563">
        <v>1</v>
      </c>
      <c r="F21" s="548">
        <v>150000</v>
      </c>
      <c r="G21" s="559">
        <f t="shared" si="0"/>
        <v>150000</v>
      </c>
      <c r="H21" s="472"/>
      <c r="I21" s="468">
        <f t="shared" si="1"/>
        <v>0</v>
      </c>
    </row>
    <row r="22" spans="2:11" s="469" customFormat="1" ht="69.75" customHeight="1" thickBot="1" x14ac:dyDescent="0.25">
      <c r="B22" s="564" t="s">
        <v>489</v>
      </c>
      <c r="C22" s="565" t="s">
        <v>497</v>
      </c>
      <c r="D22" s="566" t="s">
        <v>203</v>
      </c>
      <c r="E22" s="567">
        <v>1</v>
      </c>
      <c r="F22" s="568">
        <v>350000</v>
      </c>
      <c r="G22" s="569">
        <f t="shared" si="0"/>
        <v>350000</v>
      </c>
      <c r="H22" s="474"/>
      <c r="I22" s="475">
        <f t="shared" si="1"/>
        <v>0</v>
      </c>
    </row>
    <row r="23" spans="2:11" s="469" customFormat="1" ht="15.75" thickBot="1" x14ac:dyDescent="0.25">
      <c r="B23" s="570">
        <v>3</v>
      </c>
      <c r="C23" s="571" t="s">
        <v>487</v>
      </c>
      <c r="D23" s="572"/>
      <c r="E23" s="573"/>
      <c r="F23" s="573"/>
      <c r="G23" s="573"/>
      <c r="H23" s="476"/>
      <c r="I23" s="477"/>
    </row>
    <row r="24" spans="2:11" s="478" customFormat="1" x14ac:dyDescent="0.2">
      <c r="B24" s="574" t="s">
        <v>87</v>
      </c>
      <c r="C24" s="575" t="s">
        <v>531</v>
      </c>
      <c r="D24" s="576" t="s">
        <v>317</v>
      </c>
      <c r="E24" s="577">
        <v>6.37254901960784</v>
      </c>
      <c r="F24" s="592">
        <v>16150</v>
      </c>
      <c r="G24" s="559">
        <f t="shared" si="0"/>
        <v>102917</v>
      </c>
      <c r="H24" s="472"/>
      <c r="I24" s="468">
        <f t="shared" si="1"/>
        <v>0</v>
      </c>
    </row>
    <row r="25" spans="2:11" s="478" customFormat="1" x14ac:dyDescent="0.2">
      <c r="B25" s="574" t="s">
        <v>89</v>
      </c>
      <c r="C25" s="578" t="s">
        <v>499</v>
      </c>
      <c r="D25" s="576" t="s">
        <v>317</v>
      </c>
      <c r="E25" s="577">
        <v>6.37254901960784</v>
      </c>
      <c r="F25" s="592">
        <v>13600</v>
      </c>
      <c r="G25" s="559">
        <f t="shared" si="0"/>
        <v>86667</v>
      </c>
      <c r="H25" s="472"/>
      <c r="I25" s="468">
        <f t="shared" si="1"/>
        <v>0</v>
      </c>
    </row>
    <row r="26" spans="2:11" s="478" customFormat="1" ht="57.75" thickBot="1" x14ac:dyDescent="0.25">
      <c r="B26" s="579" t="s">
        <v>91</v>
      </c>
      <c r="C26" s="580" t="s">
        <v>500</v>
      </c>
      <c r="D26" s="581" t="s">
        <v>203</v>
      </c>
      <c r="E26" s="582">
        <v>1</v>
      </c>
      <c r="F26" s="635">
        <v>140000</v>
      </c>
      <c r="G26" s="569">
        <f t="shared" si="0"/>
        <v>140000</v>
      </c>
      <c r="H26" s="474"/>
      <c r="I26" s="475">
        <f t="shared" si="1"/>
        <v>0</v>
      </c>
    </row>
    <row r="27" spans="2:11" s="478" customFormat="1" ht="15.75" thickBot="1" x14ac:dyDescent="0.25">
      <c r="B27" s="570">
        <v>4</v>
      </c>
      <c r="C27" s="571" t="s">
        <v>491</v>
      </c>
      <c r="D27" s="572"/>
      <c r="E27" s="573"/>
      <c r="F27" s="573"/>
      <c r="G27" s="573"/>
      <c r="H27" s="476"/>
      <c r="I27" s="477"/>
    </row>
    <row r="28" spans="2:11" s="478" customFormat="1" ht="42.75" customHeight="1" x14ac:dyDescent="0.2">
      <c r="B28" s="688" t="s">
        <v>97</v>
      </c>
      <c r="C28" s="589" t="s">
        <v>530</v>
      </c>
      <c r="D28" s="590" t="s">
        <v>203</v>
      </c>
      <c r="E28" s="591">
        <v>1</v>
      </c>
      <c r="F28" s="592">
        <v>145000</v>
      </c>
      <c r="G28" s="593">
        <f t="shared" si="0"/>
        <v>145000</v>
      </c>
      <c r="H28" s="481"/>
      <c r="I28" s="468">
        <f>H28*E28</f>
        <v>0</v>
      </c>
    </row>
    <row r="29" spans="2:11" s="478" customFormat="1" ht="60.75" customHeight="1" thickBot="1" x14ac:dyDescent="0.25">
      <c r="B29" s="686">
        <v>4.2</v>
      </c>
      <c r="C29" s="687" t="s">
        <v>535</v>
      </c>
      <c r="D29" s="590" t="s">
        <v>203</v>
      </c>
      <c r="E29" s="591">
        <v>1</v>
      </c>
      <c r="F29" s="592">
        <v>450000</v>
      </c>
      <c r="G29" s="593">
        <f t="shared" si="0"/>
        <v>450000</v>
      </c>
      <c r="H29" s="481"/>
      <c r="I29" s="481">
        <f>ROUND(E29*H29,0)</f>
        <v>0</v>
      </c>
    </row>
    <row r="30" spans="2:11" s="469" customFormat="1" ht="15.75" thickBot="1" x14ac:dyDescent="0.25">
      <c r="B30" s="674">
        <v>5</v>
      </c>
      <c r="C30" s="675" t="s">
        <v>406</v>
      </c>
      <c r="D30" s="676"/>
      <c r="E30" s="677"/>
      <c r="F30" s="677"/>
      <c r="G30" s="677"/>
      <c r="H30" s="678"/>
      <c r="I30" s="679"/>
    </row>
    <row r="31" spans="2:11" s="478" customFormat="1" ht="30" customHeight="1" thickBot="1" x14ac:dyDescent="0.25">
      <c r="B31" s="616">
        <v>5.0999999999999996</v>
      </c>
      <c r="C31" s="617" t="s">
        <v>501</v>
      </c>
      <c r="D31" s="618" t="s">
        <v>3</v>
      </c>
      <c r="E31" s="614">
        <v>1</v>
      </c>
      <c r="F31" s="619">
        <v>51483.285000000003</v>
      </c>
      <c r="G31" s="620">
        <f t="shared" si="0"/>
        <v>51483</v>
      </c>
      <c r="H31" s="599"/>
      <c r="I31" s="602">
        <f>H31*E31</f>
        <v>0</v>
      </c>
    </row>
    <row r="32" spans="2:11" s="484" customFormat="1" ht="15.75" thickBot="1" x14ac:dyDescent="0.25">
      <c r="B32" s="594" t="s">
        <v>12</v>
      </c>
      <c r="C32" s="595"/>
      <c r="D32" s="596"/>
      <c r="E32" s="595"/>
      <c r="F32" s="597"/>
      <c r="G32" s="597">
        <f>SUM(G16:G31)</f>
        <v>2333322</v>
      </c>
      <c r="H32" s="482"/>
      <c r="I32" s="483">
        <f>SUM(I16:I31)</f>
        <v>0</v>
      </c>
      <c r="K32" s="469"/>
    </row>
    <row r="33" spans="2:11" s="469" customFormat="1" ht="15.75" thickBot="1" x14ac:dyDescent="0.25">
      <c r="B33" s="670"/>
      <c r="C33" s="697"/>
      <c r="D33" s="670"/>
      <c r="E33" s="671"/>
      <c r="F33" s="672"/>
      <c r="G33" s="673"/>
      <c r="H33" s="605"/>
      <c r="I33" s="485"/>
    </row>
    <row r="34" spans="2:11" x14ac:dyDescent="0.25">
      <c r="B34" s="808"/>
      <c r="C34" s="666" t="s">
        <v>14</v>
      </c>
      <c r="D34" s="625">
        <v>0.2</v>
      </c>
      <c r="E34" s="699"/>
      <c r="F34" s="700"/>
      <c r="G34" s="701">
        <f>ROUND(G32*D34,0)</f>
        <v>466664</v>
      </c>
      <c r="H34" s="627"/>
      <c r="I34" s="627">
        <f>ROUND(I32*D34,0)</f>
        <v>0</v>
      </c>
      <c r="K34" s="469"/>
    </row>
    <row r="35" spans="2:11" x14ac:dyDescent="0.25">
      <c r="B35" s="808"/>
      <c r="C35" s="666" t="s">
        <v>15</v>
      </c>
      <c r="D35" s="489">
        <v>0.02</v>
      </c>
      <c r="E35" s="659"/>
      <c r="F35" s="660"/>
      <c r="G35" s="661">
        <f>ROUND(G32*D35,0)</f>
        <v>46666</v>
      </c>
      <c r="H35" s="491"/>
      <c r="I35" s="491">
        <f>ROUND(I32*D35,0)</f>
        <v>0</v>
      </c>
      <c r="K35" s="469"/>
    </row>
    <row r="36" spans="2:11" x14ac:dyDescent="0.25">
      <c r="B36" s="808"/>
      <c r="C36" s="666" t="s">
        <v>16</v>
      </c>
      <c r="D36" s="489">
        <v>0.06</v>
      </c>
      <c r="E36" s="659" t="s">
        <v>399</v>
      </c>
      <c r="F36" s="660"/>
      <c r="G36" s="661">
        <f>ROUND(G32*D36,0)</f>
        <v>139999</v>
      </c>
      <c r="H36" s="491"/>
      <c r="I36" s="491">
        <f>ROUND(I32*D36,0)</f>
        <v>0</v>
      </c>
      <c r="K36" s="492"/>
    </row>
    <row r="37" spans="2:11" ht="17.25" customHeight="1" thickBot="1" x14ac:dyDescent="0.3">
      <c r="B37" s="808"/>
      <c r="C37" s="666" t="s">
        <v>400</v>
      </c>
      <c r="D37" s="606">
        <v>0.19</v>
      </c>
      <c r="E37" s="694"/>
      <c r="F37" s="695"/>
      <c r="G37" s="702">
        <f>ROUND($D$37*G36,0)</f>
        <v>26600</v>
      </c>
      <c r="H37" s="607"/>
      <c r="I37" s="607">
        <f t="shared" ref="I37" si="2">ROUND($D$37*I36,0)</f>
        <v>0</v>
      </c>
      <c r="K37" s="469"/>
    </row>
    <row r="38" spans="2:11" ht="17.25" customHeight="1" thickBot="1" x14ac:dyDescent="0.3">
      <c r="B38" s="639" t="s">
        <v>502</v>
      </c>
      <c r="C38" s="698"/>
      <c r="D38" s="641"/>
      <c r="E38" s="642"/>
      <c r="F38" s="643"/>
      <c r="G38" s="644">
        <f>G32+G34+G35+G36+G37-1</f>
        <v>3013250</v>
      </c>
      <c r="H38" s="496"/>
      <c r="I38" s="496">
        <f t="shared" ref="I38" si="3">I32+I34+I35+I36+I37</f>
        <v>0</v>
      </c>
      <c r="K38" s="469"/>
    </row>
    <row r="39" spans="2:11" ht="17.25" customHeight="1" x14ac:dyDescent="0.25">
      <c r="B39" s="689"/>
      <c r="C39" s="690"/>
      <c r="D39" s="691"/>
      <c r="E39" s="692"/>
      <c r="F39" s="692"/>
      <c r="G39" s="692"/>
      <c r="H39" s="497"/>
      <c r="I39" s="497"/>
      <c r="K39" s="469"/>
    </row>
    <row r="40" spans="2:11" s="484" customFormat="1" x14ac:dyDescent="0.2">
      <c r="B40" s="810" t="s">
        <v>503</v>
      </c>
      <c r="C40" s="811"/>
      <c r="D40" s="811"/>
      <c r="E40" s="811"/>
      <c r="F40" s="812"/>
      <c r="G40" s="649">
        <f>+G32</f>
        <v>2333322</v>
      </c>
      <c r="H40" s="498"/>
      <c r="I40" s="498">
        <f t="shared" ref="I40" si="4">+I32</f>
        <v>0</v>
      </c>
      <c r="K40" s="469"/>
    </row>
    <row r="41" spans="2:11" s="484" customFormat="1" x14ac:dyDescent="0.2">
      <c r="B41" s="810"/>
      <c r="C41" s="811"/>
      <c r="D41" s="811"/>
      <c r="E41" s="811"/>
      <c r="F41" s="812"/>
      <c r="G41" s="650"/>
      <c r="H41" s="499"/>
      <c r="I41" s="499"/>
      <c r="K41" s="469"/>
    </row>
    <row r="42" spans="2:11" s="484" customFormat="1" x14ac:dyDescent="0.2">
      <c r="B42" s="810" t="s">
        <v>504</v>
      </c>
      <c r="C42" s="811"/>
      <c r="D42" s="811"/>
      <c r="E42" s="811"/>
      <c r="F42" s="812"/>
      <c r="G42" s="649">
        <f>G40+G34+G35+G36+G37-1</f>
        <v>3013250</v>
      </c>
      <c r="H42" s="498"/>
      <c r="I42" s="498">
        <f t="shared" ref="I42" si="5">I40+I34+I35+I36+I37</f>
        <v>0</v>
      </c>
      <c r="K42" s="469"/>
    </row>
    <row r="43" spans="2:11" s="484" customFormat="1" ht="15" customHeight="1" x14ac:dyDescent="0.2">
      <c r="B43" s="651"/>
      <c r="C43" s="652"/>
      <c r="D43" s="653"/>
      <c r="E43" s="652"/>
      <c r="F43" s="654"/>
      <c r="G43" s="655"/>
      <c r="H43" s="500"/>
      <c r="I43" s="500"/>
      <c r="K43" s="469"/>
    </row>
    <row r="44" spans="2:11" s="484" customFormat="1" x14ac:dyDescent="0.2">
      <c r="B44" s="810" t="s">
        <v>502</v>
      </c>
      <c r="C44" s="811"/>
      <c r="D44" s="811"/>
      <c r="E44" s="811"/>
      <c r="F44" s="812"/>
      <c r="G44" s="649">
        <f>+G42</f>
        <v>3013250</v>
      </c>
      <c r="H44" s="498"/>
      <c r="I44" s="498">
        <f t="shared" ref="I44" si="6">+I42</f>
        <v>0</v>
      </c>
      <c r="K44" s="469"/>
    </row>
    <row r="45" spans="2:11" x14ac:dyDescent="0.25">
      <c r="B45" s="501" t="s">
        <v>38</v>
      </c>
      <c r="C45" s="502"/>
      <c r="D45" s="503"/>
      <c r="E45" s="504"/>
      <c r="F45" s="505"/>
      <c r="G45" s="506"/>
      <c r="H45" s="829"/>
      <c r="I45" s="830"/>
      <c r="K45" s="469"/>
    </row>
    <row r="46" spans="2:11" x14ac:dyDescent="0.25">
      <c r="B46" s="814"/>
      <c r="C46" s="815"/>
      <c r="D46" s="815"/>
      <c r="E46" s="815"/>
      <c r="F46" s="815"/>
      <c r="G46" s="816"/>
      <c r="H46" s="831"/>
      <c r="I46" s="832"/>
      <c r="K46" s="469"/>
    </row>
    <row r="47" spans="2:11" x14ac:dyDescent="0.25">
      <c r="B47" s="507"/>
      <c r="C47" s="508"/>
      <c r="D47" s="509"/>
      <c r="E47" s="510"/>
      <c r="F47" s="511"/>
      <c r="G47" s="511"/>
      <c r="H47" s="511"/>
      <c r="I47" s="511"/>
      <c r="K47" s="469"/>
    </row>
    <row r="48" spans="2:11" x14ac:dyDescent="0.25">
      <c r="B48" s="507"/>
      <c r="C48" s="508"/>
      <c r="D48" s="509"/>
      <c r="E48" s="510"/>
      <c r="F48" s="511"/>
      <c r="G48" s="511"/>
      <c r="H48" s="511"/>
      <c r="I48" s="511"/>
      <c r="K48" s="469"/>
    </row>
    <row r="49" spans="2:11" x14ac:dyDescent="0.25">
      <c r="B49" s="507"/>
      <c r="C49" s="508"/>
      <c r="D49" s="509"/>
      <c r="E49" s="510"/>
      <c r="F49" s="511"/>
      <c r="G49" s="511"/>
      <c r="H49" s="511"/>
      <c r="I49" s="511"/>
      <c r="K49" s="469"/>
    </row>
    <row r="50" spans="2:11" x14ac:dyDescent="0.25">
      <c r="B50" s="507"/>
      <c r="C50" s="508"/>
      <c r="D50" s="509"/>
      <c r="E50" s="510"/>
      <c r="F50" s="511"/>
      <c r="G50" s="512"/>
      <c r="H50" s="511"/>
      <c r="I50" s="511"/>
      <c r="K50" s="469"/>
    </row>
    <row r="51" spans="2:11" x14ac:dyDescent="0.25">
      <c r="B51" s="507"/>
      <c r="C51" s="513"/>
      <c r="D51" s="509"/>
      <c r="E51" s="510"/>
      <c r="F51" s="511"/>
      <c r="G51" s="511"/>
      <c r="H51" s="511"/>
      <c r="I51" s="511"/>
      <c r="K51" s="469"/>
    </row>
    <row r="52" spans="2:11" x14ac:dyDescent="0.25">
      <c r="B52" s="507"/>
      <c r="C52" s="514"/>
      <c r="D52" s="509"/>
      <c r="E52" s="510"/>
      <c r="F52" s="511"/>
      <c r="G52" s="511"/>
      <c r="H52" s="511"/>
      <c r="I52" s="511"/>
      <c r="K52" s="469"/>
    </row>
    <row r="53" spans="2:11" ht="15" customHeight="1" x14ac:dyDescent="0.25">
      <c r="B53" s="507"/>
      <c r="C53" s="514" t="s">
        <v>533</v>
      </c>
      <c r="D53" s="509"/>
      <c r="E53" s="510"/>
      <c r="F53" s="511"/>
      <c r="G53" s="511"/>
      <c r="H53" s="511"/>
      <c r="I53" s="511"/>
      <c r="K53" s="469"/>
    </row>
    <row r="54" spans="2:11" ht="15" customHeight="1" x14ac:dyDescent="0.25">
      <c r="B54" s="507"/>
      <c r="C54" s="514" t="s">
        <v>534</v>
      </c>
      <c r="D54" s="509"/>
      <c r="E54" s="510"/>
      <c r="F54" s="511"/>
      <c r="G54" s="511"/>
      <c r="H54" s="511"/>
      <c r="I54" s="511"/>
      <c r="K54" s="469"/>
    </row>
    <row r="55" spans="2:11" x14ac:dyDescent="0.25">
      <c r="B55" s="507"/>
      <c r="C55" s="508"/>
      <c r="D55" s="509"/>
      <c r="E55" s="510"/>
      <c r="F55" s="511"/>
      <c r="G55" s="511"/>
      <c r="H55" s="511"/>
      <c r="I55" s="511"/>
      <c r="K55" s="469"/>
    </row>
    <row r="56" spans="2:11" ht="18.75" customHeight="1" x14ac:dyDescent="0.25">
      <c r="B56" s="507"/>
      <c r="C56" s="515"/>
      <c r="D56" s="509"/>
      <c r="E56" s="510"/>
      <c r="F56" s="511"/>
      <c r="G56" s="516"/>
      <c r="H56" s="516"/>
      <c r="I56" s="516"/>
      <c r="K56" s="469"/>
    </row>
    <row r="57" spans="2:11" x14ac:dyDescent="0.25">
      <c r="B57" s="507"/>
      <c r="C57" s="515"/>
      <c r="D57" s="509"/>
      <c r="E57" s="510"/>
      <c r="F57" s="511"/>
      <c r="G57" s="516"/>
      <c r="H57" s="516"/>
      <c r="I57" s="516"/>
      <c r="K57" s="469"/>
    </row>
    <row r="58" spans="2:11" x14ac:dyDescent="0.25">
      <c r="B58" s="507"/>
      <c r="C58" s="515"/>
      <c r="D58" s="509"/>
      <c r="E58" s="510"/>
      <c r="F58" s="511"/>
      <c r="G58" s="516"/>
      <c r="H58" s="516"/>
      <c r="I58" s="516"/>
      <c r="K58" s="469"/>
    </row>
    <row r="59" spans="2:11" ht="15" customHeight="1" x14ac:dyDescent="0.25">
      <c r="B59" s="507"/>
      <c r="C59" s="517"/>
      <c r="D59" s="518"/>
      <c r="E59" s="519"/>
      <c r="F59" s="520"/>
      <c r="G59" s="521"/>
      <c r="H59" s="522"/>
      <c r="I59" s="522"/>
    </row>
    <row r="60" spans="2:11" ht="14.25" customHeight="1" x14ac:dyDescent="0.25">
      <c r="B60" s="507"/>
      <c r="C60" s="523"/>
      <c r="D60" s="524"/>
      <c r="E60" s="523"/>
      <c r="F60" s="515"/>
      <c r="G60" s="521"/>
      <c r="H60" s="525"/>
      <c r="I60" s="521"/>
    </row>
    <row r="61" spans="2:11" x14ac:dyDescent="0.25">
      <c r="B61" s="507"/>
      <c r="C61" s="526"/>
      <c r="D61" s="527"/>
      <c r="E61" s="519"/>
      <c r="F61" s="523"/>
      <c r="G61" s="523"/>
      <c r="H61" s="514"/>
      <c r="I61" s="523"/>
    </row>
    <row r="62" spans="2:11" x14ac:dyDescent="0.25">
      <c r="B62" s="528"/>
      <c r="C62" s="529"/>
      <c r="F62" s="515"/>
      <c r="G62" s="530"/>
      <c r="H62" s="515"/>
      <c r="I62" s="530"/>
    </row>
    <row r="63" spans="2:11" ht="15.75" thickBot="1" x14ac:dyDescent="0.3">
      <c r="B63" s="531"/>
      <c r="C63" s="813"/>
      <c r="D63" s="813"/>
      <c r="E63" s="813"/>
      <c r="F63" s="813"/>
      <c r="G63" s="532"/>
      <c r="H63" s="532"/>
      <c r="I63" s="532"/>
    </row>
    <row r="64" spans="2:11" x14ac:dyDescent="0.25">
      <c r="B64" s="533"/>
      <c r="G64" s="534"/>
      <c r="H64" s="534"/>
      <c r="I64" s="534"/>
    </row>
    <row r="65" spans="2:11" x14ac:dyDescent="0.25">
      <c r="B65" s="533"/>
      <c r="G65" s="534"/>
      <c r="H65" s="534"/>
      <c r="I65" s="534"/>
    </row>
    <row r="66" spans="2:11" x14ac:dyDescent="0.25">
      <c r="B66" s="535"/>
      <c r="G66" s="534"/>
      <c r="H66" s="534"/>
      <c r="I66" s="534"/>
    </row>
    <row r="67" spans="2:11" x14ac:dyDescent="0.25">
      <c r="B67" s="533"/>
      <c r="G67" s="534"/>
      <c r="H67" s="534"/>
      <c r="I67" s="534"/>
    </row>
    <row r="68" spans="2:11" x14ac:dyDescent="0.25">
      <c r="B68" s="535"/>
      <c r="G68" s="534"/>
      <c r="H68" s="536"/>
      <c r="I68" s="534"/>
    </row>
    <row r="69" spans="2:11" x14ac:dyDescent="0.25">
      <c r="B69" s="535"/>
      <c r="G69" s="534"/>
      <c r="H69" s="534"/>
      <c r="I69" s="534"/>
    </row>
    <row r="70" spans="2:11" x14ac:dyDescent="0.25">
      <c r="B70" s="535"/>
      <c r="G70" s="534"/>
      <c r="H70" s="534"/>
      <c r="I70" s="534"/>
    </row>
    <row r="71" spans="2:11" x14ac:dyDescent="0.25">
      <c r="B71" s="533"/>
      <c r="G71" s="534"/>
      <c r="H71" s="534"/>
      <c r="I71" s="534"/>
    </row>
    <row r="72" spans="2:11" x14ac:dyDescent="0.25">
      <c r="B72" s="533"/>
      <c r="G72" s="534"/>
      <c r="H72" s="534"/>
      <c r="I72" s="534"/>
    </row>
    <row r="73" spans="2:11" x14ac:dyDescent="0.25">
      <c r="B73" s="533"/>
      <c r="G73" s="534"/>
      <c r="H73" s="534"/>
      <c r="I73" s="534"/>
    </row>
    <row r="74" spans="2:11" s="448" customFormat="1" x14ac:dyDescent="0.25">
      <c r="B74" s="535"/>
      <c r="C74" s="449"/>
      <c r="D74" s="450"/>
      <c r="E74" s="451"/>
      <c r="F74" s="452"/>
      <c r="G74" s="534"/>
      <c r="H74" s="534"/>
      <c r="I74" s="534"/>
      <c r="J74" s="452"/>
      <c r="K74" s="452"/>
    </row>
    <row r="75" spans="2:11" s="448" customFormat="1" x14ac:dyDescent="0.25">
      <c r="B75" s="535"/>
      <c r="C75" s="449"/>
      <c r="D75" s="450"/>
      <c r="E75" s="451"/>
      <c r="F75" s="452"/>
      <c r="G75" s="534"/>
      <c r="H75" s="534"/>
      <c r="I75" s="534"/>
      <c r="J75" s="452"/>
      <c r="K75" s="452"/>
    </row>
    <row r="76" spans="2:11" s="448" customFormat="1" x14ac:dyDescent="0.25">
      <c r="B76" s="535"/>
      <c r="C76" s="449"/>
      <c r="D76" s="450"/>
      <c r="E76" s="451"/>
      <c r="F76" s="452"/>
      <c r="G76" s="534"/>
      <c r="H76" s="534"/>
      <c r="I76" s="534"/>
      <c r="J76" s="452"/>
      <c r="K76" s="452"/>
    </row>
    <row r="77" spans="2:11" s="448" customFormat="1" x14ac:dyDescent="0.25">
      <c r="B77" s="533"/>
      <c r="C77" s="449"/>
      <c r="D77" s="450"/>
      <c r="E77" s="451"/>
      <c r="F77" s="452"/>
      <c r="G77" s="534"/>
      <c r="H77" s="534"/>
      <c r="I77" s="534"/>
      <c r="J77" s="452"/>
      <c r="K77" s="452"/>
    </row>
    <row r="78" spans="2:11" s="448" customFormat="1" x14ac:dyDescent="0.25">
      <c r="B78" s="533"/>
      <c r="C78" s="449"/>
      <c r="D78" s="450"/>
      <c r="E78" s="451"/>
      <c r="F78" s="452"/>
      <c r="G78" s="534"/>
      <c r="H78" s="534"/>
      <c r="I78" s="534"/>
      <c r="J78" s="452"/>
      <c r="K78" s="452"/>
    </row>
    <row r="79" spans="2:11" s="448" customFormat="1" x14ac:dyDescent="0.25">
      <c r="B79" s="533"/>
      <c r="C79" s="449"/>
      <c r="D79" s="450"/>
      <c r="E79" s="451"/>
      <c r="F79" s="452"/>
      <c r="G79" s="534"/>
      <c r="H79" s="534"/>
      <c r="I79" s="534"/>
      <c r="J79" s="452"/>
      <c r="K79" s="452"/>
    </row>
    <row r="80" spans="2:11" s="448" customFormat="1" x14ac:dyDescent="0.25">
      <c r="B80" s="533"/>
      <c r="C80" s="449"/>
      <c r="D80" s="450"/>
      <c r="E80" s="451"/>
      <c r="F80" s="452"/>
      <c r="G80" s="534"/>
      <c r="H80" s="534"/>
      <c r="I80" s="534"/>
      <c r="J80" s="452"/>
      <c r="K80" s="452"/>
    </row>
    <row r="81" spans="2:11" s="448" customFormat="1" x14ac:dyDescent="0.25">
      <c r="B81" s="535"/>
      <c r="C81" s="449"/>
      <c r="D81" s="450"/>
      <c r="E81" s="451"/>
      <c r="F81" s="452"/>
      <c r="G81" s="534"/>
      <c r="H81" s="534"/>
      <c r="I81" s="534"/>
      <c r="J81" s="452"/>
      <c r="K81" s="452"/>
    </row>
    <row r="82" spans="2:11" s="448" customFormat="1" x14ac:dyDescent="0.25">
      <c r="B82" s="535"/>
      <c r="C82" s="449"/>
      <c r="D82" s="450"/>
      <c r="E82" s="451"/>
      <c r="F82" s="452"/>
      <c r="G82" s="534"/>
      <c r="H82" s="534"/>
      <c r="I82" s="534"/>
      <c r="J82" s="452"/>
      <c r="K82" s="452"/>
    </row>
    <row r="83" spans="2:11" s="448" customFormat="1" x14ac:dyDescent="0.25">
      <c r="B83" s="535"/>
      <c r="C83" s="449"/>
      <c r="D83" s="450"/>
      <c r="E83" s="451"/>
      <c r="F83" s="452"/>
      <c r="G83" s="534"/>
      <c r="H83" s="534"/>
      <c r="I83" s="534"/>
      <c r="J83" s="452"/>
      <c r="K83" s="452"/>
    </row>
    <row r="84" spans="2:11" s="448" customFormat="1" x14ac:dyDescent="0.25">
      <c r="B84" s="533"/>
      <c r="C84" s="449"/>
      <c r="D84" s="450"/>
      <c r="E84" s="451"/>
      <c r="F84" s="452"/>
      <c r="G84" s="534"/>
      <c r="H84" s="534"/>
      <c r="I84" s="534"/>
      <c r="J84" s="452"/>
      <c r="K84" s="452"/>
    </row>
    <row r="85" spans="2:11" s="448" customFormat="1" x14ac:dyDescent="0.25">
      <c r="B85" s="533"/>
      <c r="C85" s="449"/>
      <c r="D85" s="450"/>
      <c r="E85" s="451"/>
      <c r="F85" s="452"/>
      <c r="G85" s="534"/>
      <c r="H85" s="534"/>
      <c r="I85" s="534"/>
      <c r="J85" s="452"/>
      <c r="K85" s="452"/>
    </row>
    <row r="86" spans="2:11" s="448" customFormat="1" x14ac:dyDescent="0.25">
      <c r="B86" s="533"/>
      <c r="C86" s="449"/>
      <c r="D86" s="450"/>
      <c r="E86" s="451"/>
      <c r="F86" s="452"/>
      <c r="G86" s="534"/>
      <c r="H86" s="534"/>
      <c r="I86" s="534"/>
      <c r="J86" s="452"/>
      <c r="K86" s="452"/>
    </row>
    <row r="87" spans="2:11" s="448" customFormat="1" x14ac:dyDescent="0.25">
      <c r="B87" s="533"/>
      <c r="C87" s="449"/>
      <c r="D87" s="450"/>
      <c r="E87" s="451"/>
      <c r="F87" s="452"/>
      <c r="G87" s="534"/>
      <c r="H87" s="534"/>
      <c r="I87" s="534"/>
      <c r="J87" s="452"/>
      <c r="K87" s="452"/>
    </row>
    <row r="88" spans="2:11" s="448" customFormat="1" x14ac:dyDescent="0.25">
      <c r="B88" s="533"/>
      <c r="C88" s="449"/>
      <c r="D88" s="450"/>
      <c r="E88" s="451"/>
      <c r="F88" s="452"/>
      <c r="G88" s="534"/>
      <c r="H88" s="534"/>
      <c r="I88" s="534"/>
      <c r="J88" s="452"/>
      <c r="K88" s="452"/>
    </row>
    <row r="89" spans="2:11" s="448" customFormat="1" x14ac:dyDescent="0.25">
      <c r="B89" s="533"/>
      <c r="C89" s="449"/>
      <c r="D89" s="450"/>
      <c r="E89" s="451"/>
      <c r="F89" s="452"/>
      <c r="G89" s="534"/>
      <c r="H89" s="534"/>
      <c r="I89" s="534"/>
      <c r="J89" s="452"/>
      <c r="K89" s="452"/>
    </row>
    <row r="90" spans="2:11" s="448" customFormat="1" x14ac:dyDescent="0.25">
      <c r="B90" s="533"/>
      <c r="C90" s="449"/>
      <c r="D90" s="450"/>
      <c r="E90" s="451"/>
      <c r="F90" s="452"/>
      <c r="G90" s="534"/>
      <c r="H90" s="534"/>
      <c r="I90" s="534"/>
      <c r="J90" s="452"/>
      <c r="K90" s="452"/>
    </row>
    <row r="91" spans="2:11" s="448" customFormat="1" x14ac:dyDescent="0.25">
      <c r="B91" s="533"/>
      <c r="C91" s="449"/>
      <c r="D91" s="450"/>
      <c r="E91" s="451"/>
      <c r="F91" s="452"/>
      <c r="G91" s="534"/>
      <c r="H91" s="534"/>
      <c r="I91" s="534"/>
      <c r="J91" s="452"/>
      <c r="K91" s="452"/>
    </row>
    <row r="92" spans="2:11" s="448" customFormat="1" x14ac:dyDescent="0.25">
      <c r="B92" s="533"/>
      <c r="C92" s="449"/>
      <c r="D92" s="450"/>
      <c r="E92" s="451"/>
      <c r="F92" s="452"/>
      <c r="G92" s="534"/>
      <c r="H92" s="534"/>
      <c r="I92" s="534"/>
      <c r="J92" s="452"/>
      <c r="K92" s="452"/>
    </row>
    <row r="93" spans="2:11" s="448" customFormat="1" x14ac:dyDescent="0.25">
      <c r="B93" s="533"/>
      <c r="C93" s="449"/>
      <c r="D93" s="450"/>
      <c r="E93" s="451"/>
      <c r="F93" s="452"/>
      <c r="G93" s="534"/>
      <c r="H93" s="534"/>
      <c r="I93" s="534"/>
      <c r="J93" s="452"/>
      <c r="K93" s="452"/>
    </row>
    <row r="94" spans="2:11" s="448" customFormat="1" x14ac:dyDescent="0.25">
      <c r="B94" s="537"/>
      <c r="C94" s="449"/>
      <c r="D94" s="450"/>
      <c r="E94" s="451"/>
      <c r="F94" s="452"/>
      <c r="G94" s="453"/>
      <c r="H94" s="453"/>
      <c r="I94" s="453"/>
      <c r="J94" s="452"/>
      <c r="K94" s="452"/>
    </row>
    <row r="95" spans="2:11" s="448" customFormat="1" x14ac:dyDescent="0.25">
      <c r="B95" s="537"/>
      <c r="C95" s="449"/>
      <c r="D95" s="450"/>
      <c r="E95" s="451"/>
      <c r="F95" s="452"/>
      <c r="G95" s="453"/>
      <c r="H95" s="453"/>
      <c r="I95" s="453"/>
      <c r="J95" s="452"/>
      <c r="K95" s="452"/>
    </row>
    <row r="96" spans="2:11" s="448" customFormat="1" x14ac:dyDescent="0.25">
      <c r="B96" s="537"/>
      <c r="C96" s="449"/>
      <c r="D96" s="450"/>
      <c r="E96" s="451"/>
      <c r="F96" s="452"/>
      <c r="G96" s="453"/>
      <c r="H96" s="453"/>
      <c r="I96" s="453"/>
      <c r="J96" s="452"/>
      <c r="K96" s="452"/>
    </row>
    <row r="97" spans="2:11" s="448" customFormat="1" x14ac:dyDescent="0.25">
      <c r="B97" s="538"/>
      <c r="C97" s="449"/>
      <c r="D97" s="450"/>
      <c r="E97" s="451"/>
      <c r="F97" s="452"/>
      <c r="G97" s="453"/>
      <c r="H97" s="453"/>
      <c r="I97" s="453"/>
      <c r="J97" s="452"/>
      <c r="K97" s="452"/>
    </row>
  </sheetData>
  <sheetProtection algorithmName="SHA-512" hashValue="cyZMHV/y6wgATSswF+SQRg3qsp5+ljYv4MKRJOseeV3ApchGJMdvHXf5MtzB5r70HXfLO1H2krete81G6ifn7Q==" saltValue="YvSw/FxweiREM1+yGslpLw==" spinCount="100000" sheet="1" objects="1" scenarios="1"/>
  <mergeCells count="15">
    <mergeCell ref="H45:I46"/>
    <mergeCell ref="C63:F63"/>
    <mergeCell ref="B34:B37"/>
    <mergeCell ref="B40:F40"/>
    <mergeCell ref="B41:F41"/>
    <mergeCell ref="B42:F42"/>
    <mergeCell ref="B44:F44"/>
    <mergeCell ref="B46:G46"/>
    <mergeCell ref="D2:I11"/>
    <mergeCell ref="B12:I12"/>
    <mergeCell ref="B13:B14"/>
    <mergeCell ref="C13:C14"/>
    <mergeCell ref="D13:D14"/>
    <mergeCell ref="E13:G13"/>
    <mergeCell ref="H13:I13"/>
  </mergeCells>
  <printOptions horizontalCentered="1"/>
  <pageMargins left="0.23622047244094491" right="0.23622047244094491" top="0.74803149606299213" bottom="0.74803149606299213" header="0.31496062992125984" footer="0.31496062992125984"/>
  <pageSetup scale="33" fitToHeight="11"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C7C063-C2EA-4CBC-9910-1BAD5C05391B}">
  <sheetPr>
    <tabColor theme="6" tint="-0.249977111117893"/>
  </sheetPr>
  <dimension ref="B1:L97"/>
  <sheetViews>
    <sheetView showGridLines="0" tabSelected="1" view="pageBreakPreview" zoomScale="85" zoomScaleNormal="70" zoomScaleSheetLayoutView="85" workbookViewId="0">
      <selection activeCell="G19" sqref="G19"/>
    </sheetView>
  </sheetViews>
  <sheetFormatPr baseColWidth="10" defaultColWidth="10.28515625" defaultRowHeight="15" x14ac:dyDescent="0.25"/>
  <cols>
    <col min="1" max="1" width="3.7109375" style="452" customWidth="1"/>
    <col min="2" max="2" width="12" style="448" customWidth="1"/>
    <col min="3" max="3" width="60.85546875" style="449" customWidth="1"/>
    <col min="4" max="4" width="6.42578125" style="450" customWidth="1"/>
    <col min="5" max="5" width="10.7109375" style="451" customWidth="1"/>
    <col min="6" max="6" width="22.7109375" style="452" customWidth="1"/>
    <col min="7" max="7" width="21.85546875" style="453" customWidth="1"/>
    <col min="8" max="8" width="25.42578125" style="453" customWidth="1"/>
    <col min="9" max="9" width="23.85546875" style="453" customWidth="1"/>
    <col min="10" max="10" width="4.42578125" style="452" customWidth="1"/>
    <col min="11" max="11" width="21.7109375" style="452" customWidth="1"/>
    <col min="12" max="16384" width="10.28515625" style="452"/>
  </cols>
  <sheetData>
    <row r="1" spans="2:9" ht="15.75" thickBot="1" x14ac:dyDescent="0.3"/>
    <row r="2" spans="2:9" ht="22.5" customHeight="1" x14ac:dyDescent="0.25">
      <c r="B2" s="454"/>
      <c r="C2" s="455"/>
      <c r="D2" s="798" t="s">
        <v>545</v>
      </c>
      <c r="E2" s="799"/>
      <c r="F2" s="799"/>
      <c r="G2" s="799"/>
      <c r="H2" s="799"/>
      <c r="I2" s="800"/>
    </row>
    <row r="3" spans="2:9" ht="22.5" customHeight="1" x14ac:dyDescent="0.25">
      <c r="B3" s="456"/>
      <c r="C3" s="457"/>
      <c r="D3" s="801"/>
      <c r="E3" s="802"/>
      <c r="F3" s="802"/>
      <c r="G3" s="802"/>
      <c r="H3" s="802"/>
      <c r="I3" s="803"/>
    </row>
    <row r="4" spans="2:9" ht="22.5" customHeight="1" x14ac:dyDescent="0.25">
      <c r="B4" s="458"/>
      <c r="C4" s="459"/>
      <c r="D4" s="801"/>
      <c r="E4" s="802"/>
      <c r="F4" s="802"/>
      <c r="G4" s="802"/>
      <c r="H4" s="802"/>
      <c r="I4" s="803"/>
    </row>
    <row r="5" spans="2:9" ht="22.5" customHeight="1" x14ac:dyDescent="0.25">
      <c r="B5" s="458"/>
      <c r="C5" s="459"/>
      <c r="D5" s="801"/>
      <c r="E5" s="802"/>
      <c r="F5" s="802"/>
      <c r="G5" s="802"/>
      <c r="H5" s="802"/>
      <c r="I5" s="803"/>
    </row>
    <row r="6" spans="2:9" ht="22.5" customHeight="1" x14ac:dyDescent="0.25">
      <c r="B6" s="458"/>
      <c r="C6" s="459"/>
      <c r="D6" s="801"/>
      <c r="E6" s="802"/>
      <c r="F6" s="802"/>
      <c r="G6" s="802"/>
      <c r="H6" s="802"/>
      <c r="I6" s="803"/>
    </row>
    <row r="7" spans="2:9" ht="22.5" customHeight="1" x14ac:dyDescent="0.25">
      <c r="B7" s="458"/>
      <c r="C7" s="459"/>
      <c r="D7" s="801"/>
      <c r="E7" s="802"/>
      <c r="F7" s="802"/>
      <c r="G7" s="802"/>
      <c r="H7" s="802"/>
      <c r="I7" s="803"/>
    </row>
    <row r="8" spans="2:9" ht="22.5" customHeight="1" x14ac:dyDescent="0.25">
      <c r="B8" s="458"/>
      <c r="C8" s="459"/>
      <c r="D8" s="801"/>
      <c r="E8" s="802"/>
      <c r="F8" s="802"/>
      <c r="G8" s="802"/>
      <c r="H8" s="802"/>
      <c r="I8" s="803"/>
    </row>
    <row r="9" spans="2:9" ht="22.5" customHeight="1" x14ac:dyDescent="0.25">
      <c r="B9" s="458"/>
      <c r="C9" s="459"/>
      <c r="D9" s="801"/>
      <c r="E9" s="802"/>
      <c r="F9" s="802"/>
      <c r="G9" s="802"/>
      <c r="H9" s="802"/>
      <c r="I9" s="803"/>
    </row>
    <row r="10" spans="2:9" ht="22.5" customHeight="1" x14ac:dyDescent="0.25">
      <c r="B10" s="458"/>
      <c r="C10" s="459"/>
      <c r="D10" s="801"/>
      <c r="E10" s="802"/>
      <c r="F10" s="802"/>
      <c r="G10" s="802"/>
      <c r="H10" s="802"/>
      <c r="I10" s="803"/>
    </row>
    <row r="11" spans="2:9" ht="22.5" customHeight="1" thickBot="1" x14ac:dyDescent="0.3">
      <c r="B11" s="460"/>
      <c r="C11" s="461"/>
      <c r="D11" s="804"/>
      <c r="E11" s="805"/>
      <c r="F11" s="805"/>
      <c r="G11" s="805"/>
      <c r="H11" s="805"/>
      <c r="I11" s="806"/>
    </row>
    <row r="12" spans="2:9" ht="28.5" customHeight="1" thickBot="1" x14ac:dyDescent="0.3">
      <c r="B12" s="834" t="s">
        <v>538</v>
      </c>
      <c r="C12" s="835"/>
      <c r="D12" s="835"/>
      <c r="E12" s="835"/>
      <c r="F12" s="835"/>
      <c r="G12" s="835"/>
      <c r="H12" s="835"/>
      <c r="I12" s="836"/>
    </row>
    <row r="13" spans="2:9" ht="30" customHeight="1" x14ac:dyDescent="0.25">
      <c r="B13" s="819" t="s">
        <v>23</v>
      </c>
      <c r="C13" s="821" t="s">
        <v>391</v>
      </c>
      <c r="D13" s="823" t="s">
        <v>392</v>
      </c>
      <c r="E13" s="825" t="s">
        <v>490</v>
      </c>
      <c r="F13" s="821"/>
      <c r="G13" s="826"/>
      <c r="H13" s="827" t="s">
        <v>480</v>
      </c>
      <c r="I13" s="828"/>
    </row>
    <row r="14" spans="2:9" ht="16.5" customHeight="1" thickBot="1" x14ac:dyDescent="0.3">
      <c r="B14" s="820"/>
      <c r="C14" s="822"/>
      <c r="D14" s="824"/>
      <c r="E14" s="609" t="s">
        <v>4</v>
      </c>
      <c r="F14" s="608" t="s">
        <v>393</v>
      </c>
      <c r="G14" s="610" t="s">
        <v>394</v>
      </c>
      <c r="H14" s="462" t="s">
        <v>481</v>
      </c>
      <c r="I14" s="463" t="s">
        <v>482</v>
      </c>
    </row>
    <row r="15" spans="2:9" s="466" customFormat="1" ht="15.75" thickBot="1" x14ac:dyDescent="0.25">
      <c r="B15" s="539">
        <v>1</v>
      </c>
      <c r="C15" s="540" t="s">
        <v>483</v>
      </c>
      <c r="D15" s="541"/>
      <c r="E15" s="542"/>
      <c r="F15" s="543"/>
      <c r="G15" s="543"/>
      <c r="H15" s="464"/>
      <c r="I15" s="465"/>
    </row>
    <row r="16" spans="2:9" s="469" customFormat="1" ht="15.75" thickBot="1" x14ac:dyDescent="0.25">
      <c r="B16" s="544" t="s">
        <v>43</v>
      </c>
      <c r="C16" s="545" t="s">
        <v>484</v>
      </c>
      <c r="D16" s="546" t="s">
        <v>3</v>
      </c>
      <c r="E16" s="547">
        <v>1</v>
      </c>
      <c r="F16" s="548">
        <v>100000</v>
      </c>
      <c r="G16" s="549">
        <f>ROUND(E16*F16,0)</f>
        <v>100000</v>
      </c>
      <c r="H16" s="467"/>
      <c r="I16" s="468">
        <f>H16*E16</f>
        <v>0</v>
      </c>
    </row>
    <row r="17" spans="2:12" s="469" customFormat="1" ht="15.75" customHeight="1" thickBot="1" x14ac:dyDescent="0.25">
      <c r="B17" s="550">
        <v>2</v>
      </c>
      <c r="C17" s="551" t="s">
        <v>485</v>
      </c>
      <c r="D17" s="552"/>
      <c r="E17" s="553"/>
      <c r="F17" s="553"/>
      <c r="G17" s="554"/>
      <c r="H17" s="470"/>
      <c r="I17" s="471"/>
    </row>
    <row r="18" spans="2:12" s="469" customFormat="1" x14ac:dyDescent="0.2">
      <c r="B18" s="555" t="s">
        <v>486</v>
      </c>
      <c r="C18" s="556" t="s">
        <v>492</v>
      </c>
      <c r="D18" s="557" t="s">
        <v>317</v>
      </c>
      <c r="E18" s="558">
        <v>7</v>
      </c>
      <c r="F18" s="548">
        <v>41000</v>
      </c>
      <c r="G18" s="559">
        <f t="shared" ref="G18:G31" si="0">ROUND(E18*F18,0)</f>
        <v>287000</v>
      </c>
      <c r="H18" s="472"/>
      <c r="I18" s="468">
        <f>H18*E18</f>
        <v>0</v>
      </c>
    </row>
    <row r="19" spans="2:12" s="469" customFormat="1" x14ac:dyDescent="0.2">
      <c r="B19" s="555">
        <v>2.2000000000000002</v>
      </c>
      <c r="C19" s="556" t="s">
        <v>493</v>
      </c>
      <c r="D19" s="557" t="s">
        <v>317</v>
      </c>
      <c r="E19" s="558">
        <v>7</v>
      </c>
      <c r="F19" s="548">
        <v>71000</v>
      </c>
      <c r="G19" s="559">
        <f t="shared" si="0"/>
        <v>497000</v>
      </c>
      <c r="H19" s="472"/>
      <c r="I19" s="468">
        <f t="shared" ref="I19:I26" si="1">H19*E19</f>
        <v>0</v>
      </c>
    </row>
    <row r="20" spans="2:12" s="469" customFormat="1" x14ac:dyDescent="0.2">
      <c r="B20" s="555">
        <v>2.2999999999999998</v>
      </c>
      <c r="C20" s="556" t="s">
        <v>494</v>
      </c>
      <c r="D20" s="557" t="s">
        <v>495</v>
      </c>
      <c r="E20" s="558">
        <v>0.55555555555555602</v>
      </c>
      <c r="F20" s="548">
        <v>111000</v>
      </c>
      <c r="G20" s="559">
        <f t="shared" si="0"/>
        <v>61667</v>
      </c>
      <c r="H20" s="472"/>
      <c r="I20" s="468">
        <f t="shared" si="1"/>
        <v>0</v>
      </c>
    </row>
    <row r="21" spans="2:12" s="469" customFormat="1" x14ac:dyDescent="0.2">
      <c r="B21" s="560" t="s">
        <v>488</v>
      </c>
      <c r="C21" s="561" t="s">
        <v>496</v>
      </c>
      <c r="D21" s="562" t="s">
        <v>203</v>
      </c>
      <c r="E21" s="563">
        <v>1</v>
      </c>
      <c r="F21" s="548">
        <v>150000</v>
      </c>
      <c r="G21" s="559">
        <f t="shared" si="0"/>
        <v>150000</v>
      </c>
      <c r="H21" s="472"/>
      <c r="I21" s="468">
        <f t="shared" si="1"/>
        <v>0</v>
      </c>
    </row>
    <row r="22" spans="2:12" s="469" customFormat="1" ht="69.75" customHeight="1" thickBot="1" x14ac:dyDescent="0.25">
      <c r="B22" s="564" t="s">
        <v>489</v>
      </c>
      <c r="C22" s="565" t="s">
        <v>497</v>
      </c>
      <c r="D22" s="566" t="s">
        <v>203</v>
      </c>
      <c r="E22" s="567">
        <v>1</v>
      </c>
      <c r="F22" s="568">
        <v>350000</v>
      </c>
      <c r="G22" s="569">
        <f t="shared" si="0"/>
        <v>350000</v>
      </c>
      <c r="H22" s="474"/>
      <c r="I22" s="475">
        <f t="shared" si="1"/>
        <v>0</v>
      </c>
    </row>
    <row r="23" spans="2:12" s="469" customFormat="1" ht="15.75" thickBot="1" x14ac:dyDescent="0.25">
      <c r="B23" s="570">
        <v>3</v>
      </c>
      <c r="C23" s="571" t="s">
        <v>487</v>
      </c>
      <c r="D23" s="572"/>
      <c r="E23" s="573"/>
      <c r="F23" s="573"/>
      <c r="G23" s="573"/>
      <c r="H23" s="476"/>
      <c r="I23" s="477"/>
    </row>
    <row r="24" spans="2:12" s="478" customFormat="1" x14ac:dyDescent="0.2">
      <c r="B24" s="574" t="s">
        <v>87</v>
      </c>
      <c r="C24" s="575" t="s">
        <v>498</v>
      </c>
      <c r="D24" s="576" t="s">
        <v>317</v>
      </c>
      <c r="E24" s="577">
        <v>7</v>
      </c>
      <c r="F24" s="592">
        <v>19550</v>
      </c>
      <c r="G24" s="559">
        <f t="shared" si="0"/>
        <v>136850</v>
      </c>
      <c r="H24" s="472"/>
      <c r="I24" s="468">
        <f t="shared" si="1"/>
        <v>0</v>
      </c>
    </row>
    <row r="25" spans="2:12" s="478" customFormat="1" x14ac:dyDescent="0.2">
      <c r="B25" s="574" t="s">
        <v>89</v>
      </c>
      <c r="C25" s="578" t="s">
        <v>499</v>
      </c>
      <c r="D25" s="576" t="s">
        <v>317</v>
      </c>
      <c r="E25" s="577">
        <v>7</v>
      </c>
      <c r="F25" s="592">
        <v>13600</v>
      </c>
      <c r="G25" s="559">
        <f t="shared" si="0"/>
        <v>95200</v>
      </c>
      <c r="H25" s="472"/>
      <c r="I25" s="468">
        <f t="shared" si="1"/>
        <v>0</v>
      </c>
      <c r="L25" s="478" t="s">
        <v>508</v>
      </c>
    </row>
    <row r="26" spans="2:12" s="478" customFormat="1" ht="57.75" thickBot="1" x14ac:dyDescent="0.25">
      <c r="B26" s="579" t="s">
        <v>91</v>
      </c>
      <c r="C26" s="580" t="s">
        <v>500</v>
      </c>
      <c r="D26" s="581" t="s">
        <v>203</v>
      </c>
      <c r="E26" s="582">
        <v>1</v>
      </c>
      <c r="F26" s="635">
        <v>140000</v>
      </c>
      <c r="G26" s="569">
        <f t="shared" si="0"/>
        <v>140000</v>
      </c>
      <c r="H26" s="474"/>
      <c r="I26" s="475">
        <f t="shared" si="1"/>
        <v>0</v>
      </c>
    </row>
    <row r="27" spans="2:12" s="478" customFormat="1" ht="15.75" thickBot="1" x14ac:dyDescent="0.25">
      <c r="B27" s="570">
        <v>4</v>
      </c>
      <c r="C27" s="571" t="s">
        <v>491</v>
      </c>
      <c r="D27" s="572"/>
      <c r="E27" s="573"/>
      <c r="F27" s="573"/>
      <c r="G27" s="573"/>
      <c r="H27" s="476"/>
      <c r="I27" s="477"/>
    </row>
    <row r="28" spans="2:12" s="478" customFormat="1" ht="39" customHeight="1" thickBot="1" x14ac:dyDescent="0.25">
      <c r="B28" s="611" t="s">
        <v>97</v>
      </c>
      <c r="C28" s="612" t="s">
        <v>532</v>
      </c>
      <c r="D28" s="613" t="s">
        <v>203</v>
      </c>
      <c r="E28" s="614">
        <v>1</v>
      </c>
      <c r="F28" s="619">
        <v>150000</v>
      </c>
      <c r="G28" s="615">
        <f t="shared" si="0"/>
        <v>150000</v>
      </c>
      <c r="H28" s="599"/>
      <c r="I28" s="600">
        <f>H28*E28</f>
        <v>0</v>
      </c>
    </row>
    <row r="29" spans="2:12" s="478" customFormat="1" ht="60.75" customHeight="1" thickBot="1" x14ac:dyDescent="0.25">
      <c r="B29" s="611">
        <v>4.2</v>
      </c>
      <c r="C29" s="612" t="s">
        <v>536</v>
      </c>
      <c r="D29" s="613" t="s">
        <v>203</v>
      </c>
      <c r="E29" s="614">
        <v>1</v>
      </c>
      <c r="F29" s="619">
        <v>550000</v>
      </c>
      <c r="G29" s="615">
        <f t="shared" si="0"/>
        <v>550000</v>
      </c>
      <c r="H29" s="599"/>
      <c r="I29" s="599">
        <f>ROUND(E29*H29,0)</f>
        <v>0</v>
      </c>
    </row>
    <row r="30" spans="2:12" s="469" customFormat="1" ht="15.75" thickBot="1" x14ac:dyDescent="0.25">
      <c r="B30" s="587">
        <v>5</v>
      </c>
      <c r="C30" s="551" t="s">
        <v>406</v>
      </c>
      <c r="D30" s="634"/>
      <c r="E30" s="551"/>
      <c r="F30" s="551"/>
      <c r="G30" s="551"/>
      <c r="H30" s="480"/>
      <c r="I30" s="628"/>
    </row>
    <row r="31" spans="2:12" s="478" customFormat="1" ht="30" customHeight="1" thickBot="1" x14ac:dyDescent="0.25">
      <c r="B31" s="616">
        <v>5.0999999999999996</v>
      </c>
      <c r="C31" s="617" t="s">
        <v>501</v>
      </c>
      <c r="D31" s="618" t="s">
        <v>3</v>
      </c>
      <c r="E31" s="614">
        <v>1</v>
      </c>
      <c r="F31" s="619">
        <v>51483.285000000003</v>
      </c>
      <c r="G31" s="620">
        <f t="shared" si="0"/>
        <v>51483</v>
      </c>
      <c r="H31" s="601"/>
      <c r="I31" s="602">
        <f>ROUND(E31*H31,0)</f>
        <v>0</v>
      </c>
    </row>
    <row r="32" spans="2:12" s="484" customFormat="1" ht="15.75" thickBot="1" x14ac:dyDescent="0.25">
      <c r="B32" s="621" t="s">
        <v>12</v>
      </c>
      <c r="C32" s="622"/>
      <c r="D32" s="623"/>
      <c r="E32" s="622"/>
      <c r="F32" s="624"/>
      <c r="G32" s="624">
        <f>SUM(G16:G31)</f>
        <v>2569200</v>
      </c>
      <c r="H32" s="603"/>
      <c r="I32" s="604">
        <f>SUM(I16:I31)</f>
        <v>0</v>
      </c>
      <c r="K32" s="469"/>
    </row>
    <row r="33" spans="2:11" s="469" customFormat="1" ht="15.75" thickBot="1" x14ac:dyDescent="0.25">
      <c r="B33" s="670"/>
      <c r="C33" s="697"/>
      <c r="D33" s="670"/>
      <c r="E33" s="671"/>
      <c r="F33" s="672"/>
      <c r="G33" s="672"/>
      <c r="H33" s="486"/>
      <c r="I33" s="485"/>
    </row>
    <row r="34" spans="2:11" x14ac:dyDescent="0.25">
      <c r="B34" s="808"/>
      <c r="C34" s="666" t="s">
        <v>14</v>
      </c>
      <c r="D34" s="625">
        <v>0.2</v>
      </c>
      <c r="E34" s="699"/>
      <c r="F34" s="700"/>
      <c r="G34" s="703">
        <f>ROUND(G32*D34,0)</f>
        <v>513840</v>
      </c>
      <c r="H34" s="626"/>
      <c r="I34" s="629">
        <f>ROUND(I32*D34,0)</f>
        <v>0</v>
      </c>
      <c r="K34" s="469"/>
    </row>
    <row r="35" spans="2:11" x14ac:dyDescent="0.25">
      <c r="B35" s="808"/>
      <c r="C35" s="666" t="s">
        <v>15</v>
      </c>
      <c r="D35" s="489">
        <v>0.02</v>
      </c>
      <c r="E35" s="659"/>
      <c r="F35" s="660"/>
      <c r="G35" s="693">
        <f>ROUND(G32*D35,0)</f>
        <v>51384</v>
      </c>
      <c r="H35" s="490"/>
      <c r="I35" s="630">
        <f>ROUND(I32*D35,0)</f>
        <v>0</v>
      </c>
      <c r="K35" s="469"/>
    </row>
    <row r="36" spans="2:11" x14ac:dyDescent="0.25">
      <c r="B36" s="808"/>
      <c r="C36" s="666" t="s">
        <v>16</v>
      </c>
      <c r="D36" s="489">
        <v>0.06</v>
      </c>
      <c r="E36" s="659" t="s">
        <v>399</v>
      </c>
      <c r="F36" s="660"/>
      <c r="G36" s="693">
        <f>ROUND(G32*D36,0)</f>
        <v>154152</v>
      </c>
      <c r="H36" s="490"/>
      <c r="I36" s="630">
        <f>ROUND(I32*D36,0)</f>
        <v>0</v>
      </c>
      <c r="K36" s="492"/>
    </row>
    <row r="37" spans="2:11" ht="17.25" customHeight="1" thickBot="1" x14ac:dyDescent="0.3">
      <c r="B37" s="808"/>
      <c r="C37" s="666" t="s">
        <v>400</v>
      </c>
      <c r="D37" s="606">
        <v>0.19</v>
      </c>
      <c r="E37" s="694"/>
      <c r="F37" s="695"/>
      <c r="G37" s="696">
        <f>ROUND($D$37*G36,0)</f>
        <v>29289</v>
      </c>
      <c r="H37" s="631"/>
      <c r="I37" s="632">
        <f t="shared" ref="I37" si="2">ROUND($D$37*I36,0)</f>
        <v>0</v>
      </c>
      <c r="K37" s="469"/>
    </row>
    <row r="38" spans="2:11" ht="17.25" customHeight="1" thickBot="1" x14ac:dyDescent="0.3">
      <c r="B38" s="639" t="s">
        <v>505</v>
      </c>
      <c r="C38" s="640"/>
      <c r="D38" s="641"/>
      <c r="E38" s="642"/>
      <c r="F38" s="643"/>
      <c r="G38" s="643">
        <f>G32+G34+G35+G36+G37</f>
        <v>3317865</v>
      </c>
      <c r="H38" s="495"/>
      <c r="I38" s="496">
        <f t="shared" ref="I38" si="3">I32+I34+I35+I36+I37</f>
        <v>0</v>
      </c>
      <c r="K38" s="469"/>
    </row>
    <row r="39" spans="2:11" ht="17.25" customHeight="1" x14ac:dyDescent="0.25">
      <c r="B39" s="689"/>
      <c r="C39" s="690"/>
      <c r="D39" s="691"/>
      <c r="E39" s="692"/>
      <c r="F39" s="692"/>
      <c r="G39" s="692"/>
      <c r="H39" s="497"/>
      <c r="I39" s="497"/>
      <c r="K39" s="469"/>
    </row>
    <row r="40" spans="2:11" s="484" customFormat="1" x14ac:dyDescent="0.2">
      <c r="B40" s="810" t="s">
        <v>506</v>
      </c>
      <c r="C40" s="811"/>
      <c r="D40" s="811"/>
      <c r="E40" s="811"/>
      <c r="F40" s="812"/>
      <c r="G40" s="649">
        <f>+G32</f>
        <v>2569200</v>
      </c>
      <c r="H40" s="498"/>
      <c r="I40" s="498">
        <f t="shared" ref="I40" si="4">+I32</f>
        <v>0</v>
      </c>
      <c r="K40" s="469"/>
    </row>
    <row r="41" spans="2:11" s="484" customFormat="1" x14ac:dyDescent="0.2">
      <c r="B41" s="810"/>
      <c r="C41" s="811"/>
      <c r="D41" s="811"/>
      <c r="E41" s="811"/>
      <c r="F41" s="812"/>
      <c r="G41" s="650"/>
      <c r="H41" s="633"/>
      <c r="I41" s="633"/>
      <c r="K41" s="469"/>
    </row>
    <row r="42" spans="2:11" s="484" customFormat="1" x14ac:dyDescent="0.2">
      <c r="B42" s="810" t="s">
        <v>507</v>
      </c>
      <c r="C42" s="811"/>
      <c r="D42" s="811"/>
      <c r="E42" s="811"/>
      <c r="F42" s="812"/>
      <c r="G42" s="649">
        <f>G40+G34+G35+G36+G37</f>
        <v>3317865</v>
      </c>
      <c r="H42" s="498"/>
      <c r="I42" s="498">
        <f t="shared" ref="I42" si="5">I40+I34+I35+I36+I37</f>
        <v>0</v>
      </c>
      <c r="K42" s="469"/>
    </row>
    <row r="43" spans="2:11" s="484" customFormat="1" ht="15" customHeight="1" x14ac:dyDescent="0.2">
      <c r="B43" s="651"/>
      <c r="C43" s="652"/>
      <c r="D43" s="653"/>
      <c r="E43" s="652"/>
      <c r="F43" s="654"/>
      <c r="G43" s="655"/>
      <c r="H43" s="633"/>
      <c r="I43" s="633"/>
      <c r="K43" s="469"/>
    </row>
    <row r="44" spans="2:11" s="484" customFormat="1" x14ac:dyDescent="0.2">
      <c r="B44" s="810" t="s">
        <v>505</v>
      </c>
      <c r="C44" s="811"/>
      <c r="D44" s="811"/>
      <c r="E44" s="811"/>
      <c r="F44" s="812"/>
      <c r="G44" s="649">
        <f>+G42</f>
        <v>3317865</v>
      </c>
      <c r="H44" s="498"/>
      <c r="I44" s="498">
        <f t="shared" ref="I44" si="6">+I42</f>
        <v>0</v>
      </c>
      <c r="K44" s="469"/>
    </row>
    <row r="45" spans="2:11" x14ac:dyDescent="0.25">
      <c r="B45" s="501" t="s">
        <v>38</v>
      </c>
      <c r="C45" s="502"/>
      <c r="D45" s="503"/>
      <c r="E45" s="504"/>
      <c r="F45" s="505"/>
      <c r="G45" s="506"/>
      <c r="H45" s="837"/>
      <c r="I45" s="838"/>
      <c r="K45" s="469"/>
    </row>
    <row r="46" spans="2:11" x14ac:dyDescent="0.25">
      <c r="B46" s="814"/>
      <c r="C46" s="815"/>
      <c r="D46" s="815"/>
      <c r="E46" s="815"/>
      <c r="F46" s="815"/>
      <c r="G46" s="816"/>
      <c r="H46" s="839"/>
      <c r="I46" s="840"/>
      <c r="K46" s="469"/>
    </row>
    <row r="47" spans="2:11" x14ac:dyDescent="0.25">
      <c r="B47" s="507"/>
      <c r="C47" s="508"/>
      <c r="D47" s="509"/>
      <c r="E47" s="510"/>
      <c r="F47" s="511"/>
      <c r="G47" s="511"/>
      <c r="H47" s="511"/>
      <c r="I47" s="511"/>
      <c r="K47" s="469"/>
    </row>
    <row r="48" spans="2:11" x14ac:dyDescent="0.25">
      <c r="B48" s="507"/>
      <c r="C48" s="508"/>
      <c r="D48" s="509"/>
      <c r="E48" s="510"/>
      <c r="F48" s="511"/>
      <c r="G48" s="511"/>
      <c r="H48" s="511"/>
      <c r="I48" s="511"/>
      <c r="K48" s="469"/>
    </row>
    <row r="49" spans="2:11" x14ac:dyDescent="0.25">
      <c r="B49" s="507"/>
      <c r="C49" s="508"/>
      <c r="D49" s="509"/>
      <c r="E49" s="510"/>
      <c r="F49" s="511"/>
      <c r="G49" s="511"/>
      <c r="H49" s="511"/>
      <c r="I49" s="511"/>
      <c r="K49" s="469"/>
    </row>
    <row r="50" spans="2:11" x14ac:dyDescent="0.25">
      <c r="B50" s="507"/>
      <c r="C50" s="508"/>
      <c r="D50" s="509"/>
      <c r="E50" s="510"/>
      <c r="F50" s="511"/>
      <c r="G50" s="512"/>
      <c r="H50" s="511"/>
      <c r="I50" s="511"/>
      <c r="K50" s="469"/>
    </row>
    <row r="51" spans="2:11" x14ac:dyDescent="0.25">
      <c r="B51" s="507"/>
      <c r="C51" s="513"/>
      <c r="D51" s="509"/>
      <c r="E51" s="510"/>
      <c r="F51" s="511"/>
      <c r="G51" s="511"/>
      <c r="H51" s="511"/>
      <c r="I51" s="511"/>
      <c r="K51" s="469"/>
    </row>
    <row r="52" spans="2:11" x14ac:dyDescent="0.25">
      <c r="B52" s="507"/>
      <c r="C52" s="514"/>
      <c r="D52" s="509"/>
      <c r="E52" s="510"/>
      <c r="F52" s="511"/>
      <c r="G52" s="511"/>
      <c r="H52" s="511"/>
      <c r="I52" s="511"/>
      <c r="K52" s="469"/>
    </row>
    <row r="53" spans="2:11" ht="15" customHeight="1" x14ac:dyDescent="0.25">
      <c r="B53" s="507"/>
      <c r="C53" s="514" t="s">
        <v>533</v>
      </c>
      <c r="D53" s="509"/>
      <c r="E53" s="510"/>
      <c r="F53" s="511"/>
      <c r="G53" s="511"/>
      <c r="H53" s="511"/>
      <c r="I53" s="511"/>
      <c r="K53" s="469"/>
    </row>
    <row r="54" spans="2:11" ht="15" customHeight="1" x14ac:dyDescent="0.25">
      <c r="B54" s="507"/>
      <c r="C54" s="514" t="s">
        <v>534</v>
      </c>
      <c r="D54" s="509"/>
      <c r="E54" s="510"/>
      <c r="F54" s="511"/>
      <c r="G54" s="511"/>
      <c r="H54" s="511"/>
      <c r="I54" s="511"/>
      <c r="K54" s="469"/>
    </row>
    <row r="55" spans="2:11" x14ac:dyDescent="0.25">
      <c r="B55" s="507"/>
      <c r="C55" s="508"/>
      <c r="D55" s="509"/>
      <c r="E55" s="510"/>
      <c r="F55" s="511"/>
      <c r="G55" s="511"/>
      <c r="H55" s="511"/>
      <c r="I55" s="511"/>
      <c r="K55" s="469"/>
    </row>
    <row r="56" spans="2:11" ht="18.75" customHeight="1" x14ac:dyDescent="0.25">
      <c r="B56" s="507"/>
      <c r="C56" s="515"/>
      <c r="D56" s="509"/>
      <c r="E56" s="510"/>
      <c r="F56" s="511"/>
      <c r="G56" s="516"/>
      <c r="H56" s="516"/>
      <c r="I56" s="516"/>
      <c r="K56" s="469"/>
    </row>
    <row r="57" spans="2:11" x14ac:dyDescent="0.25">
      <c r="B57" s="507"/>
      <c r="C57" s="515"/>
      <c r="D57" s="509"/>
      <c r="E57" s="510"/>
      <c r="F57" s="511"/>
      <c r="G57" s="516"/>
      <c r="H57" s="516"/>
      <c r="I57" s="516"/>
      <c r="K57" s="469"/>
    </row>
    <row r="58" spans="2:11" x14ac:dyDescent="0.25">
      <c r="B58" s="507"/>
      <c r="C58" s="515"/>
      <c r="D58" s="509"/>
      <c r="E58" s="510"/>
      <c r="F58" s="511"/>
      <c r="G58" s="516"/>
      <c r="H58" s="516"/>
      <c r="I58" s="516"/>
      <c r="K58" s="469"/>
    </row>
    <row r="59" spans="2:11" ht="15" customHeight="1" x14ac:dyDescent="0.25">
      <c r="B59" s="507"/>
      <c r="C59" s="517"/>
      <c r="D59" s="518"/>
      <c r="E59" s="519"/>
      <c r="F59" s="520"/>
      <c r="G59" s="521"/>
      <c r="H59" s="522"/>
      <c r="I59" s="522"/>
    </row>
    <row r="60" spans="2:11" ht="14.25" customHeight="1" x14ac:dyDescent="0.25">
      <c r="B60" s="507"/>
      <c r="C60" s="523"/>
      <c r="D60" s="524"/>
      <c r="E60" s="523"/>
      <c r="F60" s="515"/>
      <c r="G60" s="521"/>
      <c r="H60" s="525"/>
      <c r="I60" s="521"/>
    </row>
    <row r="61" spans="2:11" x14ac:dyDescent="0.25">
      <c r="B61" s="507"/>
      <c r="C61" s="526"/>
      <c r="D61" s="527"/>
      <c r="E61" s="519"/>
      <c r="F61" s="523"/>
      <c r="G61" s="523"/>
      <c r="H61" s="514"/>
      <c r="I61" s="523"/>
    </row>
    <row r="62" spans="2:11" x14ac:dyDescent="0.25">
      <c r="B62" s="528"/>
      <c r="C62" s="529"/>
      <c r="F62" s="515"/>
      <c r="G62" s="530"/>
      <c r="H62" s="515"/>
      <c r="I62" s="530"/>
    </row>
    <row r="63" spans="2:11" ht="15.75" thickBot="1" x14ac:dyDescent="0.3">
      <c r="B63" s="531"/>
      <c r="C63" s="813"/>
      <c r="D63" s="813"/>
      <c r="E63" s="813"/>
      <c r="F63" s="813"/>
      <c r="G63" s="532"/>
      <c r="H63" s="532"/>
      <c r="I63" s="532"/>
    </row>
    <row r="64" spans="2:11" x14ac:dyDescent="0.25">
      <c r="B64" s="533"/>
      <c r="G64" s="534"/>
      <c r="H64" s="534"/>
      <c r="I64" s="534"/>
    </row>
    <row r="65" spans="2:11" x14ac:dyDescent="0.25">
      <c r="B65" s="533"/>
      <c r="G65" s="534"/>
      <c r="H65" s="534"/>
      <c r="I65" s="534"/>
    </row>
    <row r="66" spans="2:11" x14ac:dyDescent="0.25">
      <c r="B66" s="535"/>
      <c r="G66" s="534"/>
      <c r="H66" s="534"/>
      <c r="I66" s="534"/>
    </row>
    <row r="67" spans="2:11" x14ac:dyDescent="0.25">
      <c r="B67" s="533"/>
      <c r="G67" s="534"/>
      <c r="H67" s="534"/>
      <c r="I67" s="534"/>
    </row>
    <row r="68" spans="2:11" x14ac:dyDescent="0.25">
      <c r="B68" s="535"/>
      <c r="G68" s="534"/>
      <c r="H68" s="536"/>
      <c r="I68" s="534"/>
    </row>
    <row r="69" spans="2:11" x14ac:dyDescent="0.25">
      <c r="B69" s="535"/>
      <c r="G69" s="534"/>
      <c r="H69" s="534"/>
      <c r="I69" s="534"/>
    </row>
    <row r="70" spans="2:11" x14ac:dyDescent="0.25">
      <c r="B70" s="535"/>
      <c r="G70" s="534"/>
      <c r="H70" s="534"/>
      <c r="I70" s="534"/>
    </row>
    <row r="71" spans="2:11" x14ac:dyDescent="0.25">
      <c r="B71" s="533"/>
      <c r="G71" s="534"/>
      <c r="H71" s="534"/>
      <c r="I71" s="534"/>
    </row>
    <row r="72" spans="2:11" x14ac:dyDescent="0.25">
      <c r="B72" s="533"/>
      <c r="G72" s="534"/>
      <c r="H72" s="534"/>
      <c r="I72" s="534"/>
    </row>
    <row r="73" spans="2:11" x14ac:dyDescent="0.25">
      <c r="B73" s="533"/>
      <c r="G73" s="534"/>
      <c r="H73" s="534"/>
      <c r="I73" s="534"/>
    </row>
    <row r="74" spans="2:11" s="448" customFormat="1" x14ac:dyDescent="0.25">
      <c r="B74" s="535"/>
      <c r="C74" s="449"/>
      <c r="D74" s="450"/>
      <c r="E74" s="451"/>
      <c r="F74" s="452"/>
      <c r="G74" s="534"/>
      <c r="H74" s="534"/>
      <c r="I74" s="534"/>
      <c r="J74" s="452"/>
      <c r="K74" s="452"/>
    </row>
    <row r="75" spans="2:11" s="448" customFormat="1" x14ac:dyDescent="0.25">
      <c r="B75" s="535"/>
      <c r="C75" s="449"/>
      <c r="D75" s="450"/>
      <c r="E75" s="451"/>
      <c r="F75" s="452"/>
      <c r="G75" s="534"/>
      <c r="H75" s="534"/>
      <c r="I75" s="534"/>
      <c r="J75" s="452"/>
      <c r="K75" s="452"/>
    </row>
    <row r="76" spans="2:11" s="448" customFormat="1" x14ac:dyDescent="0.25">
      <c r="B76" s="535"/>
      <c r="C76" s="449"/>
      <c r="D76" s="450"/>
      <c r="E76" s="451"/>
      <c r="F76" s="452"/>
      <c r="G76" s="534"/>
      <c r="H76" s="534"/>
      <c r="I76" s="534"/>
      <c r="J76" s="452"/>
      <c r="K76" s="452"/>
    </row>
    <row r="77" spans="2:11" s="448" customFormat="1" x14ac:dyDescent="0.25">
      <c r="B77" s="533"/>
      <c r="C77" s="449"/>
      <c r="D77" s="450"/>
      <c r="E77" s="451"/>
      <c r="F77" s="452"/>
      <c r="G77" s="534"/>
      <c r="H77" s="534"/>
      <c r="I77" s="534"/>
      <c r="J77" s="452"/>
      <c r="K77" s="452"/>
    </row>
    <row r="78" spans="2:11" s="448" customFormat="1" x14ac:dyDescent="0.25">
      <c r="B78" s="533"/>
      <c r="C78" s="449"/>
      <c r="D78" s="450"/>
      <c r="E78" s="451"/>
      <c r="F78" s="452"/>
      <c r="G78" s="534"/>
      <c r="H78" s="534"/>
      <c r="I78" s="534"/>
      <c r="J78" s="452"/>
      <c r="K78" s="452"/>
    </row>
    <row r="79" spans="2:11" s="448" customFormat="1" x14ac:dyDescent="0.25">
      <c r="B79" s="533"/>
      <c r="C79" s="449"/>
      <c r="D79" s="450"/>
      <c r="E79" s="451"/>
      <c r="F79" s="452"/>
      <c r="G79" s="534"/>
      <c r="H79" s="534"/>
      <c r="I79" s="534"/>
      <c r="J79" s="452"/>
      <c r="K79" s="452"/>
    </row>
    <row r="80" spans="2:11" s="448" customFormat="1" x14ac:dyDescent="0.25">
      <c r="B80" s="533"/>
      <c r="C80" s="449"/>
      <c r="D80" s="450"/>
      <c r="E80" s="451"/>
      <c r="F80" s="452"/>
      <c r="G80" s="534"/>
      <c r="H80" s="534"/>
      <c r="I80" s="534"/>
      <c r="J80" s="452"/>
      <c r="K80" s="452"/>
    </row>
    <row r="81" spans="2:11" s="448" customFormat="1" x14ac:dyDescent="0.25">
      <c r="B81" s="535"/>
      <c r="C81" s="449"/>
      <c r="D81" s="450"/>
      <c r="E81" s="451"/>
      <c r="F81" s="452"/>
      <c r="G81" s="534"/>
      <c r="H81" s="534"/>
      <c r="I81" s="534"/>
      <c r="J81" s="452"/>
      <c r="K81" s="452"/>
    </row>
    <row r="82" spans="2:11" s="448" customFormat="1" x14ac:dyDescent="0.25">
      <c r="B82" s="535"/>
      <c r="C82" s="449"/>
      <c r="D82" s="450"/>
      <c r="E82" s="451"/>
      <c r="F82" s="452"/>
      <c r="G82" s="534"/>
      <c r="H82" s="534"/>
      <c r="I82" s="534"/>
      <c r="J82" s="452"/>
      <c r="K82" s="452"/>
    </row>
    <row r="83" spans="2:11" s="448" customFormat="1" x14ac:dyDescent="0.25">
      <c r="B83" s="535"/>
      <c r="C83" s="449"/>
      <c r="D83" s="450"/>
      <c r="E83" s="451"/>
      <c r="F83" s="452"/>
      <c r="G83" s="534"/>
      <c r="H83" s="534"/>
      <c r="I83" s="534"/>
      <c r="J83" s="452"/>
      <c r="K83" s="452"/>
    </row>
    <row r="84" spans="2:11" s="448" customFormat="1" x14ac:dyDescent="0.25">
      <c r="B84" s="533"/>
      <c r="C84" s="449"/>
      <c r="D84" s="450"/>
      <c r="E84" s="451"/>
      <c r="F84" s="452"/>
      <c r="G84" s="534"/>
      <c r="H84" s="534"/>
      <c r="I84" s="534"/>
      <c r="J84" s="452"/>
      <c r="K84" s="452"/>
    </row>
    <row r="85" spans="2:11" s="448" customFormat="1" x14ac:dyDescent="0.25">
      <c r="B85" s="533"/>
      <c r="C85" s="449"/>
      <c r="D85" s="450"/>
      <c r="E85" s="451"/>
      <c r="F85" s="452"/>
      <c r="G85" s="534"/>
      <c r="H85" s="534"/>
      <c r="I85" s="534"/>
      <c r="J85" s="452"/>
      <c r="K85" s="452"/>
    </row>
    <row r="86" spans="2:11" s="448" customFormat="1" x14ac:dyDescent="0.25">
      <c r="B86" s="533"/>
      <c r="C86" s="449"/>
      <c r="D86" s="450"/>
      <c r="E86" s="451"/>
      <c r="F86" s="452"/>
      <c r="G86" s="534"/>
      <c r="H86" s="534"/>
      <c r="I86" s="534"/>
      <c r="J86" s="452"/>
      <c r="K86" s="452"/>
    </row>
    <row r="87" spans="2:11" s="448" customFormat="1" x14ac:dyDescent="0.25">
      <c r="B87" s="533"/>
      <c r="C87" s="449"/>
      <c r="D87" s="450"/>
      <c r="E87" s="451"/>
      <c r="F87" s="452"/>
      <c r="G87" s="534"/>
      <c r="H87" s="534"/>
      <c r="I87" s="534"/>
      <c r="J87" s="452"/>
      <c r="K87" s="452"/>
    </row>
    <row r="88" spans="2:11" s="448" customFormat="1" x14ac:dyDescent="0.25">
      <c r="B88" s="533"/>
      <c r="C88" s="449"/>
      <c r="D88" s="450"/>
      <c r="E88" s="451"/>
      <c r="F88" s="452"/>
      <c r="G88" s="534"/>
      <c r="H88" s="534"/>
      <c r="I88" s="534"/>
      <c r="J88" s="452"/>
      <c r="K88" s="452"/>
    </row>
    <row r="89" spans="2:11" s="448" customFormat="1" x14ac:dyDescent="0.25">
      <c r="B89" s="533"/>
      <c r="C89" s="449"/>
      <c r="D89" s="450"/>
      <c r="E89" s="451"/>
      <c r="F89" s="452"/>
      <c r="G89" s="534"/>
      <c r="H89" s="534"/>
      <c r="I89" s="534"/>
      <c r="J89" s="452"/>
      <c r="K89" s="452"/>
    </row>
    <row r="90" spans="2:11" s="448" customFormat="1" x14ac:dyDescent="0.25">
      <c r="B90" s="533"/>
      <c r="C90" s="449"/>
      <c r="D90" s="450"/>
      <c r="E90" s="451"/>
      <c r="F90" s="452"/>
      <c r="G90" s="534"/>
      <c r="H90" s="534"/>
      <c r="I90" s="534"/>
      <c r="J90" s="452"/>
      <c r="K90" s="452"/>
    </row>
    <row r="91" spans="2:11" s="448" customFormat="1" x14ac:dyDescent="0.25">
      <c r="B91" s="533"/>
      <c r="C91" s="449"/>
      <c r="D91" s="450"/>
      <c r="E91" s="451"/>
      <c r="F91" s="452"/>
      <c r="G91" s="534"/>
      <c r="H91" s="534"/>
      <c r="I91" s="534"/>
      <c r="J91" s="452"/>
      <c r="K91" s="452"/>
    </row>
    <row r="92" spans="2:11" s="448" customFormat="1" x14ac:dyDescent="0.25">
      <c r="B92" s="533"/>
      <c r="C92" s="449"/>
      <c r="D92" s="450"/>
      <c r="E92" s="451"/>
      <c r="F92" s="452"/>
      <c r="G92" s="534"/>
      <c r="H92" s="534"/>
      <c r="I92" s="534"/>
      <c r="J92" s="452"/>
      <c r="K92" s="452"/>
    </row>
    <row r="93" spans="2:11" s="448" customFormat="1" x14ac:dyDescent="0.25">
      <c r="B93" s="533"/>
      <c r="C93" s="449"/>
      <c r="D93" s="450"/>
      <c r="E93" s="451"/>
      <c r="F93" s="452"/>
      <c r="G93" s="534"/>
      <c r="H93" s="534"/>
      <c r="I93" s="534"/>
      <c r="J93" s="452"/>
      <c r="K93" s="452"/>
    </row>
    <row r="94" spans="2:11" s="448" customFormat="1" x14ac:dyDescent="0.25">
      <c r="B94" s="537"/>
      <c r="C94" s="449"/>
      <c r="D94" s="450"/>
      <c r="E94" s="451"/>
      <c r="F94" s="452"/>
      <c r="G94" s="453"/>
      <c r="H94" s="453"/>
      <c r="I94" s="453"/>
      <c r="J94" s="452"/>
      <c r="K94" s="452"/>
    </row>
    <row r="95" spans="2:11" s="448" customFormat="1" x14ac:dyDescent="0.25">
      <c r="B95" s="537"/>
      <c r="C95" s="449"/>
      <c r="D95" s="450"/>
      <c r="E95" s="451"/>
      <c r="F95" s="452"/>
      <c r="G95" s="453"/>
      <c r="H95" s="453"/>
      <c r="I95" s="453"/>
      <c r="J95" s="452"/>
      <c r="K95" s="452"/>
    </row>
    <row r="96" spans="2:11" s="448" customFormat="1" x14ac:dyDescent="0.25">
      <c r="B96" s="537"/>
      <c r="C96" s="449"/>
      <c r="D96" s="450"/>
      <c r="E96" s="451"/>
      <c r="F96" s="452"/>
      <c r="G96" s="453"/>
      <c r="H96" s="453"/>
      <c r="I96" s="453"/>
      <c r="J96" s="452"/>
      <c r="K96" s="452"/>
    </row>
    <row r="97" spans="2:11" s="448" customFormat="1" x14ac:dyDescent="0.25">
      <c r="B97" s="538"/>
      <c r="C97" s="449"/>
      <c r="D97" s="450"/>
      <c r="E97" s="451"/>
      <c r="F97" s="452"/>
      <c r="G97" s="453"/>
      <c r="H97" s="453"/>
      <c r="I97" s="453"/>
      <c r="J97" s="452"/>
      <c r="K97" s="452"/>
    </row>
  </sheetData>
  <sheetProtection algorithmName="SHA-512" hashValue="Lx/j/OovmXwF4wIXmLSydQ0YSqQsTUoUkPg5UVM6/RjD1xg1wEtJ531zl6b529yifbb5zS5N1B+ECSNK4st7RQ==" saltValue="xY+/SiimRM3RSMTMYauieg==" spinCount="100000" sheet="1" objects="1" scenarios="1"/>
  <mergeCells count="15">
    <mergeCell ref="H45:I46"/>
    <mergeCell ref="C63:F63"/>
    <mergeCell ref="B34:B37"/>
    <mergeCell ref="B40:F40"/>
    <mergeCell ref="B41:F41"/>
    <mergeCell ref="B42:F42"/>
    <mergeCell ref="B44:F44"/>
    <mergeCell ref="B46:G46"/>
    <mergeCell ref="D2:I11"/>
    <mergeCell ref="B12:I12"/>
    <mergeCell ref="B13:B14"/>
    <mergeCell ref="C13:C14"/>
    <mergeCell ref="D13:D14"/>
    <mergeCell ref="E13:G13"/>
    <mergeCell ref="H13:I13"/>
  </mergeCells>
  <printOptions horizontalCentered="1"/>
  <pageMargins left="0.23622047244094491" right="0.23622047244094491" top="0.74803149606299213" bottom="0.74803149606299213" header="0.31496062992125984" footer="0.31496062992125984"/>
  <pageSetup scale="33" fitToHeight="11"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2116E-2926-4A36-872F-4286572032C1}">
  <dimension ref="B1:L156"/>
  <sheetViews>
    <sheetView view="pageBreakPreview" topLeftCell="A136" zoomScaleNormal="100" zoomScaleSheetLayoutView="100" workbookViewId="0">
      <selection activeCell="B50" sqref="B50:H96"/>
    </sheetView>
  </sheetViews>
  <sheetFormatPr baseColWidth="10" defaultColWidth="9.140625" defaultRowHeight="15" x14ac:dyDescent="0.25"/>
  <cols>
    <col min="1" max="1" width="2.7109375" style="311" customWidth="1"/>
    <col min="2" max="2" width="9.140625" style="311"/>
    <col min="3" max="3" width="63.28515625" style="311" customWidth="1"/>
    <col min="4" max="4" width="6.7109375" style="311" hidden="1" customWidth="1"/>
    <col min="5" max="5" width="15" style="311" hidden="1" customWidth="1"/>
    <col min="6" max="6" width="8.85546875" style="311" customWidth="1"/>
    <col min="7" max="7" width="12" style="417" customWidth="1"/>
    <col min="8" max="8" width="17" style="311" customWidth="1"/>
    <col min="9" max="9" width="3.28515625" style="311" customWidth="1"/>
    <col min="10" max="10" width="9.140625" style="311"/>
    <col min="11" max="11" width="19" style="311" customWidth="1"/>
    <col min="12" max="12" width="23" style="311" customWidth="1"/>
    <col min="13" max="16384" width="9.140625" style="311"/>
  </cols>
  <sheetData>
    <row r="1" spans="2:8" ht="15.75" thickBot="1" x14ac:dyDescent="0.3"/>
    <row r="2" spans="2:8" ht="58.5" customHeight="1" thickBot="1" x14ac:dyDescent="0.3">
      <c r="B2" s="847" t="s">
        <v>427</v>
      </c>
      <c r="C2" s="848"/>
      <c r="D2" s="848"/>
      <c r="E2" s="848"/>
      <c r="F2" s="848"/>
      <c r="G2" s="435"/>
      <c r="H2" s="436"/>
    </row>
    <row r="3" spans="2:8" x14ac:dyDescent="0.25">
      <c r="B3" s="849" t="s">
        <v>23</v>
      </c>
      <c r="C3" s="851" t="s">
        <v>2</v>
      </c>
      <c r="D3" s="851" t="s">
        <v>3</v>
      </c>
      <c r="E3" s="437"/>
      <c r="F3" s="853" t="s">
        <v>401</v>
      </c>
      <c r="G3" s="854"/>
      <c r="H3" s="855"/>
    </row>
    <row r="4" spans="2:8" ht="23.25" thickBot="1" x14ac:dyDescent="0.3">
      <c r="B4" s="850"/>
      <c r="C4" s="852"/>
      <c r="D4" s="852"/>
      <c r="E4" s="394" t="s">
        <v>402</v>
      </c>
      <c r="F4" s="395" t="s">
        <v>403</v>
      </c>
      <c r="G4" s="411" t="s">
        <v>430</v>
      </c>
      <c r="H4" s="396" t="s">
        <v>404</v>
      </c>
    </row>
    <row r="5" spans="2:8" ht="15.75" thickBot="1" x14ac:dyDescent="0.3">
      <c r="B5" s="402">
        <v>1</v>
      </c>
      <c r="C5" s="403" t="s">
        <v>395</v>
      </c>
      <c r="D5" s="404"/>
      <c r="E5" s="405"/>
      <c r="F5" s="405"/>
      <c r="G5" s="412"/>
      <c r="H5" s="406"/>
    </row>
    <row r="6" spans="2:8" x14ac:dyDescent="0.25">
      <c r="B6" s="350" t="s">
        <v>43</v>
      </c>
      <c r="C6" s="351" t="s">
        <v>44</v>
      </c>
      <c r="D6" s="397"/>
      <c r="E6" s="398"/>
      <c r="F6" s="407">
        <v>0</v>
      </c>
      <c r="G6" s="413">
        <v>15063</v>
      </c>
      <c r="H6" s="399">
        <f>G6*F6</f>
        <v>0</v>
      </c>
    </row>
    <row r="7" spans="2:8" x14ac:dyDescent="0.25">
      <c r="B7" s="352" t="s">
        <v>45</v>
      </c>
      <c r="C7" s="353" t="s">
        <v>46</v>
      </c>
      <c r="D7" s="313"/>
      <c r="E7" s="314"/>
      <c r="F7" s="408">
        <v>4</v>
      </c>
      <c r="G7" s="414">
        <v>9823</v>
      </c>
      <c r="H7" s="399">
        <f t="shared" ref="H7:H70" si="0">G7*F7</f>
        <v>39292</v>
      </c>
    </row>
    <row r="8" spans="2:8" x14ac:dyDescent="0.25">
      <c r="B8" s="352" t="s">
        <v>47</v>
      </c>
      <c r="C8" s="353" t="s">
        <v>48</v>
      </c>
      <c r="D8" s="313"/>
      <c r="E8" s="314"/>
      <c r="F8" s="408">
        <v>322.89999999999998</v>
      </c>
      <c r="G8" s="414">
        <v>26538</v>
      </c>
      <c r="H8" s="399">
        <f t="shared" si="0"/>
        <v>8569120.1999999993</v>
      </c>
    </row>
    <row r="9" spans="2:8" x14ac:dyDescent="0.25">
      <c r="B9" s="352" t="s">
        <v>49</v>
      </c>
      <c r="C9" s="353" t="s">
        <v>50</v>
      </c>
      <c r="D9" s="313"/>
      <c r="E9" s="314"/>
      <c r="F9" s="408">
        <v>10</v>
      </c>
      <c r="G9" s="414">
        <v>22705</v>
      </c>
      <c r="H9" s="399">
        <f t="shared" si="0"/>
        <v>227050</v>
      </c>
    </row>
    <row r="10" spans="2:8" x14ac:dyDescent="0.25">
      <c r="B10" s="352" t="s">
        <v>51</v>
      </c>
      <c r="C10" s="353" t="s">
        <v>52</v>
      </c>
      <c r="D10" s="313"/>
      <c r="E10" s="314"/>
      <c r="F10" s="408">
        <v>26.64</v>
      </c>
      <c r="G10" s="414">
        <v>46640</v>
      </c>
      <c r="H10" s="399">
        <f t="shared" si="0"/>
        <v>1242489.6000000001</v>
      </c>
    </row>
    <row r="11" spans="2:8" x14ac:dyDescent="0.25">
      <c r="B11" s="352" t="s">
        <v>53</v>
      </c>
      <c r="C11" s="353" t="s">
        <v>54</v>
      </c>
      <c r="D11" s="313"/>
      <c r="E11" s="314"/>
      <c r="F11" s="408">
        <v>5</v>
      </c>
      <c r="G11" s="414">
        <v>27760</v>
      </c>
      <c r="H11" s="399">
        <f t="shared" si="0"/>
        <v>138800</v>
      </c>
    </row>
    <row r="12" spans="2:8" x14ac:dyDescent="0.25">
      <c r="B12" s="352" t="s">
        <v>55</v>
      </c>
      <c r="C12" s="353" t="s">
        <v>56</v>
      </c>
      <c r="D12" s="313"/>
      <c r="E12" s="314"/>
      <c r="F12" s="408">
        <v>0</v>
      </c>
      <c r="G12" s="414">
        <v>12979</v>
      </c>
      <c r="H12" s="399">
        <f t="shared" si="0"/>
        <v>0</v>
      </c>
    </row>
    <row r="13" spans="2:8" x14ac:dyDescent="0.25">
      <c r="B13" s="352" t="s">
        <v>59</v>
      </c>
      <c r="C13" s="353" t="s">
        <v>60</v>
      </c>
      <c r="D13" s="313"/>
      <c r="E13" s="314"/>
      <c r="F13" s="408">
        <v>156.94</v>
      </c>
      <c r="G13" s="414">
        <v>14601</v>
      </c>
      <c r="H13" s="399">
        <f t="shared" si="0"/>
        <v>2291480.94</v>
      </c>
    </row>
    <row r="14" spans="2:8" ht="27" x14ac:dyDescent="0.25">
      <c r="B14" s="352" t="s">
        <v>61</v>
      </c>
      <c r="C14" s="353" t="s">
        <v>62</v>
      </c>
      <c r="D14" s="313"/>
      <c r="E14" s="314"/>
      <c r="F14" s="408">
        <v>25</v>
      </c>
      <c r="G14" s="414">
        <v>41636</v>
      </c>
      <c r="H14" s="399">
        <f t="shared" si="0"/>
        <v>1040900</v>
      </c>
    </row>
    <row r="15" spans="2:8" x14ac:dyDescent="0.25">
      <c r="B15" s="352" t="s">
        <v>63</v>
      </c>
      <c r="C15" s="353" t="s">
        <v>64</v>
      </c>
      <c r="D15" s="313"/>
      <c r="E15" s="314"/>
      <c r="F15" s="408">
        <v>40</v>
      </c>
      <c r="G15" s="414">
        <v>12784</v>
      </c>
      <c r="H15" s="399">
        <f t="shared" si="0"/>
        <v>511360</v>
      </c>
    </row>
    <row r="16" spans="2:8" x14ac:dyDescent="0.25">
      <c r="B16" s="352" t="s">
        <v>65</v>
      </c>
      <c r="C16" s="353" t="s">
        <v>66</v>
      </c>
      <c r="D16" s="313"/>
      <c r="E16" s="314"/>
      <c r="F16" s="408">
        <v>0</v>
      </c>
      <c r="G16" s="414">
        <v>34514</v>
      </c>
      <c r="H16" s="399">
        <f t="shared" si="0"/>
        <v>0</v>
      </c>
    </row>
    <row r="17" spans="2:8" ht="27" x14ac:dyDescent="0.25">
      <c r="B17" s="352" t="s">
        <v>67</v>
      </c>
      <c r="C17" s="353" t="s">
        <v>68</v>
      </c>
      <c r="D17" s="313"/>
      <c r="E17" s="314"/>
      <c r="F17" s="408">
        <v>112.2</v>
      </c>
      <c r="G17" s="414">
        <v>16151</v>
      </c>
      <c r="H17" s="399">
        <f t="shared" si="0"/>
        <v>1812142.2</v>
      </c>
    </row>
    <row r="18" spans="2:8" x14ac:dyDescent="0.25">
      <c r="B18" s="352" t="s">
        <v>69</v>
      </c>
      <c r="C18" s="353" t="s">
        <v>70</v>
      </c>
      <c r="D18" s="313"/>
      <c r="E18" s="314"/>
      <c r="F18" s="408">
        <v>0</v>
      </c>
      <c r="G18" s="414">
        <v>28633</v>
      </c>
      <c r="H18" s="399">
        <f t="shared" si="0"/>
        <v>0</v>
      </c>
    </row>
    <row r="19" spans="2:8" x14ac:dyDescent="0.25">
      <c r="B19" s="352" t="s">
        <v>71</v>
      </c>
      <c r="C19" s="353" t="s">
        <v>72</v>
      </c>
      <c r="D19" s="313"/>
      <c r="E19" s="314"/>
      <c r="F19" s="408">
        <v>104</v>
      </c>
      <c r="G19" s="414">
        <v>13900</v>
      </c>
      <c r="H19" s="399">
        <f t="shared" si="0"/>
        <v>1445600</v>
      </c>
    </row>
    <row r="20" spans="2:8" x14ac:dyDescent="0.25">
      <c r="B20" s="352" t="s">
        <v>73</v>
      </c>
      <c r="C20" s="353" t="s">
        <v>74</v>
      </c>
      <c r="D20" s="313"/>
      <c r="E20" s="314"/>
      <c r="F20" s="408">
        <v>7</v>
      </c>
      <c r="G20" s="414">
        <v>123445</v>
      </c>
      <c r="H20" s="399">
        <f t="shared" si="0"/>
        <v>864115</v>
      </c>
    </row>
    <row r="21" spans="2:8" x14ac:dyDescent="0.25">
      <c r="B21" s="352" t="s">
        <v>75</v>
      </c>
      <c r="C21" s="353" t="s">
        <v>76</v>
      </c>
      <c r="D21" s="313"/>
      <c r="E21" s="314"/>
      <c r="F21" s="408">
        <v>0</v>
      </c>
      <c r="G21" s="414">
        <v>16610</v>
      </c>
      <c r="H21" s="399">
        <f t="shared" si="0"/>
        <v>0</v>
      </c>
    </row>
    <row r="22" spans="2:8" x14ac:dyDescent="0.25">
      <c r="B22" s="352" t="s">
        <v>77</v>
      </c>
      <c r="C22" s="353" t="s">
        <v>78</v>
      </c>
      <c r="D22" s="313"/>
      <c r="E22" s="314"/>
      <c r="F22" s="408">
        <v>0</v>
      </c>
      <c r="G22" s="414">
        <v>13272</v>
      </c>
      <c r="H22" s="399">
        <f t="shared" si="0"/>
        <v>0</v>
      </c>
    </row>
    <row r="23" spans="2:8" ht="15.75" thickBot="1" x14ac:dyDescent="0.3">
      <c r="B23" s="354" t="s">
        <v>79</v>
      </c>
      <c r="C23" s="355" t="s">
        <v>80</v>
      </c>
      <c r="D23" s="313"/>
      <c r="E23" s="314"/>
      <c r="F23" s="408">
        <v>54.84</v>
      </c>
      <c r="G23" s="414">
        <v>6181</v>
      </c>
      <c r="H23" s="399">
        <f t="shared" si="0"/>
        <v>338966.04000000004</v>
      </c>
    </row>
    <row r="24" spans="2:8" ht="15.75" thickBot="1" x14ac:dyDescent="0.3">
      <c r="B24" s="356">
        <v>3</v>
      </c>
      <c r="C24" s="357" t="s">
        <v>410</v>
      </c>
      <c r="D24" s="400"/>
      <c r="E24" s="401"/>
      <c r="F24" s="409"/>
      <c r="G24" s="415"/>
      <c r="H24" s="406"/>
    </row>
    <row r="25" spans="2:8" x14ac:dyDescent="0.25">
      <c r="B25" s="358" t="s">
        <v>87</v>
      </c>
      <c r="C25" s="359" t="s">
        <v>88</v>
      </c>
      <c r="D25" s="313"/>
      <c r="E25" s="314"/>
      <c r="F25" s="408"/>
      <c r="G25" s="414">
        <v>77689</v>
      </c>
      <c r="H25" s="399">
        <f t="shared" si="0"/>
        <v>0</v>
      </c>
    </row>
    <row r="26" spans="2:8" x14ac:dyDescent="0.25">
      <c r="B26" s="360" t="s">
        <v>89</v>
      </c>
      <c r="C26" s="361" t="s">
        <v>90</v>
      </c>
      <c r="D26" s="313"/>
      <c r="E26" s="314"/>
      <c r="F26" s="408">
        <v>12</v>
      </c>
      <c r="G26" s="414">
        <v>32573</v>
      </c>
      <c r="H26" s="399">
        <f t="shared" si="0"/>
        <v>390876</v>
      </c>
    </row>
    <row r="27" spans="2:8" ht="15.75" thickBot="1" x14ac:dyDescent="0.3">
      <c r="B27" s="360" t="s">
        <v>91</v>
      </c>
      <c r="C27" s="361" t="s">
        <v>92</v>
      </c>
      <c r="D27" s="313"/>
      <c r="E27" s="314"/>
      <c r="F27" s="408"/>
      <c r="G27" s="414">
        <v>26590</v>
      </c>
      <c r="H27" s="399">
        <f t="shared" si="0"/>
        <v>0</v>
      </c>
    </row>
    <row r="28" spans="2:8" ht="15.75" thickBot="1" x14ac:dyDescent="0.3">
      <c r="B28" s="362">
        <v>4</v>
      </c>
      <c r="C28" s="363" t="s">
        <v>411</v>
      </c>
      <c r="D28" s="313"/>
      <c r="E28" s="314"/>
      <c r="F28" s="409"/>
      <c r="G28" s="415"/>
      <c r="H28" s="406"/>
    </row>
    <row r="29" spans="2:8" x14ac:dyDescent="0.25">
      <c r="B29" s="364" t="s">
        <v>97</v>
      </c>
      <c r="C29" s="365" t="s">
        <v>98</v>
      </c>
      <c r="D29" s="313"/>
      <c r="E29" s="314"/>
      <c r="F29" s="408">
        <v>10</v>
      </c>
      <c r="G29" s="414">
        <v>180530</v>
      </c>
      <c r="H29" s="399">
        <f t="shared" si="0"/>
        <v>1805300</v>
      </c>
    </row>
    <row r="30" spans="2:8" x14ac:dyDescent="0.25">
      <c r="B30" s="364" t="s">
        <v>99</v>
      </c>
      <c r="C30" s="366" t="s">
        <v>100</v>
      </c>
      <c r="D30" s="313"/>
      <c r="E30" s="314"/>
      <c r="F30" s="408">
        <v>50</v>
      </c>
      <c r="G30" s="414">
        <v>7636</v>
      </c>
      <c r="H30" s="399">
        <f t="shared" si="0"/>
        <v>381800</v>
      </c>
    </row>
    <row r="31" spans="2:8" x14ac:dyDescent="0.25">
      <c r="B31" s="364" t="s">
        <v>101</v>
      </c>
      <c r="C31" s="353" t="s">
        <v>102</v>
      </c>
      <c r="D31" s="313"/>
      <c r="E31" s="314"/>
      <c r="F31" s="408">
        <v>12</v>
      </c>
      <c r="G31" s="414">
        <v>109850</v>
      </c>
      <c r="H31" s="399">
        <f t="shared" si="0"/>
        <v>1318200</v>
      </c>
    </row>
    <row r="32" spans="2:8" ht="15.75" thickBot="1" x14ac:dyDescent="0.3">
      <c r="B32" s="364" t="s">
        <v>103</v>
      </c>
      <c r="C32" s="367" t="s">
        <v>104</v>
      </c>
      <c r="D32" s="313"/>
      <c r="E32" s="314"/>
      <c r="F32" s="408">
        <v>10</v>
      </c>
      <c r="G32" s="414">
        <v>49197</v>
      </c>
      <c r="H32" s="399">
        <f t="shared" si="0"/>
        <v>491970</v>
      </c>
    </row>
    <row r="33" spans="2:8" ht="15.75" thickBot="1" x14ac:dyDescent="0.3">
      <c r="B33" s="362">
        <v>5</v>
      </c>
      <c r="C33" s="363" t="s">
        <v>396</v>
      </c>
      <c r="D33" s="313"/>
      <c r="E33" s="314"/>
      <c r="F33" s="409"/>
      <c r="G33" s="415"/>
      <c r="H33" s="406"/>
    </row>
    <row r="34" spans="2:8" x14ac:dyDescent="0.25">
      <c r="B34" s="368" t="s">
        <v>108</v>
      </c>
      <c r="C34" s="369" t="s">
        <v>109</v>
      </c>
      <c r="D34" s="313"/>
      <c r="E34" s="314"/>
      <c r="F34" s="408">
        <v>322.89999999999998</v>
      </c>
      <c r="G34" s="414">
        <v>45365</v>
      </c>
      <c r="H34" s="399">
        <f t="shared" si="0"/>
        <v>14648358.499999998</v>
      </c>
    </row>
    <row r="35" spans="2:8" x14ac:dyDescent="0.25">
      <c r="B35" s="368" t="s">
        <v>110</v>
      </c>
      <c r="C35" s="370" t="s">
        <v>111</v>
      </c>
      <c r="D35" s="313"/>
      <c r="E35" s="314"/>
      <c r="F35" s="408"/>
      <c r="G35" s="414">
        <v>37892</v>
      </c>
      <c r="H35" s="399">
        <f t="shared" si="0"/>
        <v>0</v>
      </c>
    </row>
    <row r="36" spans="2:8" x14ac:dyDescent="0.25">
      <c r="B36" s="368" t="s">
        <v>112</v>
      </c>
      <c r="C36" s="370" t="s">
        <v>113</v>
      </c>
      <c r="D36" s="313"/>
      <c r="E36" s="314"/>
      <c r="F36" s="408">
        <v>20</v>
      </c>
      <c r="G36" s="414">
        <v>41948</v>
      </c>
      <c r="H36" s="399">
        <f t="shared" si="0"/>
        <v>838960</v>
      </c>
    </row>
    <row r="37" spans="2:8" ht="27" x14ac:dyDescent="0.25">
      <c r="B37" s="368" t="s">
        <v>114</v>
      </c>
      <c r="C37" s="371" t="s">
        <v>115</v>
      </c>
      <c r="D37" s="313"/>
      <c r="E37" s="314"/>
      <c r="F37" s="408">
        <v>60</v>
      </c>
      <c r="G37" s="414">
        <v>41687</v>
      </c>
      <c r="H37" s="399">
        <f t="shared" si="0"/>
        <v>2501220</v>
      </c>
    </row>
    <row r="38" spans="2:8" x14ac:dyDescent="0.25">
      <c r="B38" s="368" t="s">
        <v>116</v>
      </c>
      <c r="C38" s="370" t="s">
        <v>117</v>
      </c>
      <c r="D38" s="313"/>
      <c r="E38" s="314"/>
      <c r="F38" s="408">
        <v>36</v>
      </c>
      <c r="G38" s="414">
        <v>45154</v>
      </c>
      <c r="H38" s="399">
        <f t="shared" si="0"/>
        <v>1625544</v>
      </c>
    </row>
    <row r="39" spans="2:8" ht="40.5" x14ac:dyDescent="0.25">
      <c r="B39" s="372" t="s">
        <v>118</v>
      </c>
      <c r="C39" s="353" t="s">
        <v>119</v>
      </c>
      <c r="D39" s="313"/>
      <c r="E39" s="314"/>
      <c r="F39" s="408">
        <v>55</v>
      </c>
      <c r="G39" s="414">
        <v>161993</v>
      </c>
      <c r="H39" s="399">
        <f t="shared" si="0"/>
        <v>8909615</v>
      </c>
    </row>
    <row r="40" spans="2:8" ht="15.75" thickBot="1" x14ac:dyDescent="0.3">
      <c r="B40" s="372" t="s">
        <v>120</v>
      </c>
      <c r="C40" s="367" t="s">
        <v>121</v>
      </c>
      <c r="D40" s="313"/>
      <c r="E40" s="314"/>
      <c r="F40" s="408">
        <v>50</v>
      </c>
      <c r="G40" s="414">
        <v>60321</v>
      </c>
      <c r="H40" s="399">
        <f t="shared" si="0"/>
        <v>3016050</v>
      </c>
    </row>
    <row r="41" spans="2:8" ht="15.75" thickBot="1" x14ac:dyDescent="0.3">
      <c r="B41" s="373">
        <v>6</v>
      </c>
      <c r="C41" s="357" t="s">
        <v>412</v>
      </c>
      <c r="D41" s="313"/>
      <c r="E41" s="314"/>
      <c r="F41" s="409"/>
      <c r="G41" s="415"/>
      <c r="H41" s="406"/>
    </row>
    <row r="42" spans="2:8" ht="15.75" thickBot="1" x14ac:dyDescent="0.3">
      <c r="B42" s="374">
        <v>6.1</v>
      </c>
      <c r="C42" s="375" t="s">
        <v>127</v>
      </c>
      <c r="D42" s="313"/>
      <c r="E42" s="314"/>
      <c r="F42" s="408">
        <v>120</v>
      </c>
      <c r="G42" s="414">
        <v>76987</v>
      </c>
      <c r="H42" s="399">
        <f t="shared" si="0"/>
        <v>9238440</v>
      </c>
    </row>
    <row r="43" spans="2:8" ht="15.75" thickBot="1" x14ac:dyDescent="0.3">
      <c r="B43" s="373">
        <v>7</v>
      </c>
      <c r="C43" s="357" t="s">
        <v>413</v>
      </c>
      <c r="D43" s="313"/>
      <c r="E43" s="314"/>
      <c r="F43" s="409"/>
      <c r="G43" s="415"/>
      <c r="H43" s="406"/>
    </row>
    <row r="44" spans="2:8" x14ac:dyDescent="0.25">
      <c r="B44" s="376" t="s">
        <v>129</v>
      </c>
      <c r="C44" s="369" t="s">
        <v>130</v>
      </c>
      <c r="D44" s="313"/>
      <c r="E44" s="314"/>
      <c r="F44" s="408"/>
      <c r="G44" s="414">
        <v>226465</v>
      </c>
      <c r="H44" s="399">
        <f t="shared" si="0"/>
        <v>0</v>
      </c>
    </row>
    <row r="45" spans="2:8" x14ac:dyDescent="0.25">
      <c r="B45" s="368" t="s">
        <v>131</v>
      </c>
      <c r="C45" s="370" t="s">
        <v>132</v>
      </c>
      <c r="D45" s="313"/>
      <c r="E45" s="314"/>
      <c r="F45" s="408"/>
      <c r="G45" s="414">
        <v>247846</v>
      </c>
      <c r="H45" s="399">
        <f t="shared" si="0"/>
        <v>0</v>
      </c>
    </row>
    <row r="46" spans="2:8" ht="27" x14ac:dyDescent="0.25">
      <c r="B46" s="368" t="s">
        <v>133</v>
      </c>
      <c r="C46" s="371" t="s">
        <v>134</v>
      </c>
      <c r="D46" s="313"/>
      <c r="E46" s="314"/>
      <c r="F46" s="408">
        <v>1</v>
      </c>
      <c r="G46" s="414">
        <v>203513</v>
      </c>
      <c r="H46" s="399">
        <f t="shared" si="0"/>
        <v>203513</v>
      </c>
    </row>
    <row r="47" spans="2:8" ht="27" x14ac:dyDescent="0.25">
      <c r="B47" s="368" t="s">
        <v>135</v>
      </c>
      <c r="C47" s="371" t="s">
        <v>136</v>
      </c>
      <c r="D47" s="313"/>
      <c r="E47" s="314"/>
      <c r="F47" s="408">
        <v>1</v>
      </c>
      <c r="G47" s="414">
        <v>203513</v>
      </c>
      <c r="H47" s="399">
        <f t="shared" si="0"/>
        <v>203513</v>
      </c>
    </row>
    <row r="48" spans="2:8" ht="40.5" x14ac:dyDescent="0.25">
      <c r="B48" s="368" t="s">
        <v>137</v>
      </c>
      <c r="C48" s="371" t="s">
        <v>138</v>
      </c>
      <c r="D48" s="313"/>
      <c r="E48" s="314"/>
      <c r="F48" s="408">
        <v>1</v>
      </c>
      <c r="G48" s="414">
        <v>890389</v>
      </c>
      <c r="H48" s="399">
        <f t="shared" si="0"/>
        <v>890389</v>
      </c>
    </row>
    <row r="49" spans="2:8" ht="15.75" thickBot="1" x14ac:dyDescent="0.3">
      <c r="B49" s="377" t="s">
        <v>29</v>
      </c>
      <c r="C49" s="378" t="s">
        <v>25</v>
      </c>
      <c r="D49" s="313"/>
      <c r="E49" s="314"/>
      <c r="F49" s="408"/>
      <c r="G49" s="414">
        <v>53324</v>
      </c>
      <c r="H49" s="399">
        <f t="shared" si="0"/>
        <v>0</v>
      </c>
    </row>
    <row r="50" spans="2:8" ht="15.75" thickBot="1" x14ac:dyDescent="0.3">
      <c r="B50" s="379">
        <v>8</v>
      </c>
      <c r="C50" s="357" t="s">
        <v>398</v>
      </c>
      <c r="D50" s="313"/>
      <c r="E50" s="314"/>
      <c r="F50" s="409"/>
      <c r="G50" s="415"/>
      <c r="H50" s="406"/>
    </row>
    <row r="51" spans="2:8" x14ac:dyDescent="0.25">
      <c r="B51" s="376" t="s">
        <v>141</v>
      </c>
      <c r="C51" s="369" t="s">
        <v>142</v>
      </c>
      <c r="D51" s="313"/>
      <c r="E51" s="314"/>
      <c r="F51" s="408"/>
      <c r="G51" s="414">
        <v>69749</v>
      </c>
      <c r="H51" s="399">
        <f t="shared" si="0"/>
        <v>0</v>
      </c>
    </row>
    <row r="52" spans="2:8" x14ac:dyDescent="0.25">
      <c r="B52" s="368" t="s">
        <v>143</v>
      </c>
      <c r="C52" s="370" t="s">
        <v>144</v>
      </c>
      <c r="D52" s="313"/>
      <c r="E52" s="314"/>
      <c r="F52" s="408"/>
      <c r="G52" s="414">
        <v>51047</v>
      </c>
      <c r="H52" s="399">
        <f t="shared" si="0"/>
        <v>0</v>
      </c>
    </row>
    <row r="53" spans="2:8" x14ac:dyDescent="0.25">
      <c r="B53" s="368" t="s">
        <v>145</v>
      </c>
      <c r="C53" s="370" t="s">
        <v>146</v>
      </c>
      <c r="D53" s="313"/>
      <c r="E53" s="314"/>
      <c r="F53" s="408">
        <v>7</v>
      </c>
      <c r="G53" s="414">
        <v>25359</v>
      </c>
      <c r="H53" s="399">
        <f t="shared" si="0"/>
        <v>177513</v>
      </c>
    </row>
    <row r="54" spans="2:8" x14ac:dyDescent="0.25">
      <c r="B54" s="368" t="s">
        <v>148</v>
      </c>
      <c r="C54" s="370" t="s">
        <v>149</v>
      </c>
      <c r="D54" s="313"/>
      <c r="E54" s="314"/>
      <c r="F54" s="408"/>
      <c r="G54" s="414">
        <v>48452</v>
      </c>
      <c r="H54" s="399">
        <f t="shared" si="0"/>
        <v>0</v>
      </c>
    </row>
    <row r="55" spans="2:8" x14ac:dyDescent="0.25">
      <c r="B55" s="368" t="s">
        <v>150</v>
      </c>
      <c r="C55" s="370" t="s">
        <v>151</v>
      </c>
      <c r="D55" s="313"/>
      <c r="E55" s="314"/>
      <c r="F55" s="408"/>
      <c r="G55" s="414">
        <v>392207</v>
      </c>
      <c r="H55" s="399">
        <f t="shared" si="0"/>
        <v>0</v>
      </c>
    </row>
    <row r="56" spans="2:8" x14ac:dyDescent="0.25">
      <c r="B56" s="368" t="s">
        <v>152</v>
      </c>
      <c r="C56" s="370" t="s">
        <v>153</v>
      </c>
      <c r="D56" s="313"/>
      <c r="E56" s="314"/>
      <c r="F56" s="408"/>
      <c r="G56" s="414">
        <v>106203</v>
      </c>
      <c r="H56" s="399">
        <f t="shared" si="0"/>
        <v>0</v>
      </c>
    </row>
    <row r="57" spans="2:8" x14ac:dyDescent="0.25">
      <c r="B57" s="368" t="s">
        <v>154</v>
      </c>
      <c r="C57" s="370" t="s">
        <v>155</v>
      </c>
      <c r="D57" s="313"/>
      <c r="E57" s="314"/>
      <c r="F57" s="408"/>
      <c r="G57" s="414">
        <v>13189</v>
      </c>
      <c r="H57" s="399">
        <f t="shared" si="0"/>
        <v>0</v>
      </c>
    </row>
    <row r="58" spans="2:8" x14ac:dyDescent="0.25">
      <c r="B58" s="368" t="s">
        <v>156</v>
      </c>
      <c r="C58" s="370" t="s">
        <v>157</v>
      </c>
      <c r="D58" s="313"/>
      <c r="E58" s="314"/>
      <c r="F58" s="408"/>
      <c r="G58" s="414">
        <v>28281</v>
      </c>
      <c r="H58" s="399">
        <f t="shared" si="0"/>
        <v>0</v>
      </c>
    </row>
    <row r="59" spans="2:8" ht="15.75" thickBot="1" x14ac:dyDescent="0.3">
      <c r="B59" s="377" t="s">
        <v>158</v>
      </c>
      <c r="C59" s="378" t="s">
        <v>159</v>
      </c>
      <c r="D59" s="313"/>
      <c r="E59" s="314"/>
      <c r="F59" s="408"/>
      <c r="G59" s="414">
        <v>24967</v>
      </c>
      <c r="H59" s="399">
        <f t="shared" si="0"/>
        <v>0</v>
      </c>
    </row>
    <row r="60" spans="2:8" ht="15.75" thickBot="1" x14ac:dyDescent="0.3">
      <c r="B60" s="379">
        <v>9</v>
      </c>
      <c r="C60" s="357" t="s">
        <v>414</v>
      </c>
      <c r="D60" s="313"/>
      <c r="E60" s="314"/>
      <c r="F60" s="409"/>
      <c r="G60" s="415"/>
      <c r="H60" s="406"/>
    </row>
    <row r="61" spans="2:8" x14ac:dyDescent="0.25">
      <c r="B61" s="376" t="s">
        <v>162</v>
      </c>
      <c r="C61" s="369" t="s">
        <v>163</v>
      </c>
      <c r="D61" s="313"/>
      <c r="E61" s="314"/>
      <c r="F61" s="408">
        <v>10</v>
      </c>
      <c r="G61" s="414">
        <v>24977</v>
      </c>
      <c r="H61" s="399">
        <f t="shared" si="0"/>
        <v>249770</v>
      </c>
    </row>
    <row r="62" spans="2:8" x14ac:dyDescent="0.25">
      <c r="B62" s="368" t="s">
        <v>164</v>
      </c>
      <c r="C62" s="370" t="s">
        <v>165</v>
      </c>
      <c r="D62" s="313"/>
      <c r="E62" s="314"/>
      <c r="F62" s="408"/>
      <c r="G62" s="414">
        <v>121449</v>
      </c>
      <c r="H62" s="399">
        <f t="shared" si="0"/>
        <v>0</v>
      </c>
    </row>
    <row r="63" spans="2:8" x14ac:dyDescent="0.25">
      <c r="B63" s="368" t="s">
        <v>166</v>
      </c>
      <c r="C63" s="370" t="s">
        <v>167</v>
      </c>
      <c r="D63" s="313"/>
      <c r="E63" s="314"/>
      <c r="F63" s="408"/>
      <c r="G63" s="414">
        <v>99315</v>
      </c>
      <c r="H63" s="399">
        <f t="shared" si="0"/>
        <v>0</v>
      </c>
    </row>
    <row r="64" spans="2:8" x14ac:dyDescent="0.25">
      <c r="B64" s="368" t="s">
        <v>168</v>
      </c>
      <c r="C64" s="370" t="s">
        <v>169</v>
      </c>
      <c r="D64" s="313"/>
      <c r="E64" s="314"/>
      <c r="F64" s="408"/>
      <c r="G64" s="414">
        <v>162144</v>
      </c>
      <c r="H64" s="399">
        <f t="shared" si="0"/>
        <v>0</v>
      </c>
    </row>
    <row r="65" spans="2:8" x14ac:dyDescent="0.25">
      <c r="B65" s="368" t="s">
        <v>170</v>
      </c>
      <c r="C65" s="370" t="s">
        <v>171</v>
      </c>
      <c r="D65" s="313"/>
      <c r="E65" s="314"/>
      <c r="F65" s="408"/>
      <c r="G65" s="414">
        <v>98897</v>
      </c>
      <c r="H65" s="399">
        <f t="shared" si="0"/>
        <v>0</v>
      </c>
    </row>
    <row r="66" spans="2:8" x14ac:dyDescent="0.25">
      <c r="B66" s="368" t="s">
        <v>172</v>
      </c>
      <c r="C66" s="370" t="s">
        <v>173</v>
      </c>
      <c r="D66" s="313"/>
      <c r="E66" s="314"/>
      <c r="F66" s="408"/>
      <c r="G66" s="414">
        <v>306555</v>
      </c>
      <c r="H66" s="399">
        <f t="shared" si="0"/>
        <v>0</v>
      </c>
    </row>
    <row r="67" spans="2:8" x14ac:dyDescent="0.25">
      <c r="B67" s="368" t="s">
        <v>174</v>
      </c>
      <c r="C67" s="370" t="s">
        <v>175</v>
      </c>
      <c r="D67" s="313"/>
      <c r="E67" s="314"/>
      <c r="F67" s="408"/>
      <c r="G67" s="414">
        <v>157675</v>
      </c>
      <c r="H67" s="399">
        <f t="shared" si="0"/>
        <v>0</v>
      </c>
    </row>
    <row r="68" spans="2:8" x14ac:dyDescent="0.25">
      <c r="B68" s="368" t="s">
        <v>176</v>
      </c>
      <c r="C68" s="370" t="s">
        <v>177</v>
      </c>
      <c r="D68" s="313"/>
      <c r="E68" s="314"/>
      <c r="F68" s="408"/>
      <c r="G68" s="414">
        <v>26951</v>
      </c>
      <c r="H68" s="399">
        <f t="shared" si="0"/>
        <v>0</v>
      </c>
    </row>
    <row r="69" spans="2:8" x14ac:dyDescent="0.25">
      <c r="B69" s="368" t="s">
        <v>178</v>
      </c>
      <c r="C69" s="370" t="s">
        <v>179</v>
      </c>
      <c r="D69" s="313"/>
      <c r="E69" s="314"/>
      <c r="F69" s="408">
        <v>100</v>
      </c>
      <c r="G69" s="414">
        <v>7863</v>
      </c>
      <c r="H69" s="399">
        <f t="shared" si="0"/>
        <v>786300</v>
      </c>
    </row>
    <row r="70" spans="2:8" ht="27" x14ac:dyDescent="0.25">
      <c r="B70" s="368" t="s">
        <v>180</v>
      </c>
      <c r="C70" s="371" t="s">
        <v>352</v>
      </c>
      <c r="D70" s="313"/>
      <c r="E70" s="314"/>
      <c r="F70" s="408">
        <v>10</v>
      </c>
      <c r="G70" s="414">
        <v>26414</v>
      </c>
      <c r="H70" s="399">
        <f t="shared" si="0"/>
        <v>264140</v>
      </c>
    </row>
    <row r="71" spans="2:8" x14ac:dyDescent="0.25">
      <c r="B71" s="368" t="s">
        <v>181</v>
      </c>
      <c r="C71" s="370" t="s">
        <v>182</v>
      </c>
      <c r="D71" s="313"/>
      <c r="E71" s="314"/>
      <c r="F71" s="408"/>
      <c r="G71" s="414">
        <v>328391</v>
      </c>
      <c r="H71" s="399">
        <f t="shared" ref="H71:H77" si="1">G71*F71</f>
        <v>0</v>
      </c>
    </row>
    <row r="72" spans="2:8" x14ac:dyDescent="0.25">
      <c r="B72" s="368" t="s">
        <v>183</v>
      </c>
      <c r="C72" s="370" t="s">
        <v>184</v>
      </c>
      <c r="D72" s="313"/>
      <c r="E72" s="314"/>
      <c r="F72" s="408"/>
      <c r="G72" s="414">
        <v>20655</v>
      </c>
      <c r="H72" s="399">
        <f t="shared" si="1"/>
        <v>0</v>
      </c>
    </row>
    <row r="73" spans="2:8" x14ac:dyDescent="0.25">
      <c r="B73" s="368" t="s">
        <v>185</v>
      </c>
      <c r="C73" s="370" t="s">
        <v>186</v>
      </c>
      <c r="D73" s="313"/>
      <c r="E73" s="314"/>
      <c r="F73" s="408"/>
      <c r="G73" s="414">
        <v>11873</v>
      </c>
      <c r="H73" s="399">
        <f t="shared" si="1"/>
        <v>0</v>
      </c>
    </row>
    <row r="74" spans="2:8" ht="27" x14ac:dyDescent="0.25">
      <c r="B74" s="368" t="s">
        <v>187</v>
      </c>
      <c r="C74" s="371" t="s">
        <v>188</v>
      </c>
      <c r="D74" s="313"/>
      <c r="E74" s="314"/>
      <c r="F74" s="408">
        <v>10</v>
      </c>
      <c r="G74" s="414">
        <v>12350</v>
      </c>
      <c r="H74" s="399">
        <f t="shared" si="1"/>
        <v>123500</v>
      </c>
    </row>
    <row r="75" spans="2:8" x14ac:dyDescent="0.25">
      <c r="B75" s="368" t="s">
        <v>189</v>
      </c>
      <c r="C75" s="370" t="s">
        <v>190</v>
      </c>
      <c r="D75" s="313"/>
      <c r="E75" s="314"/>
      <c r="F75" s="408"/>
      <c r="G75" s="414">
        <v>25288</v>
      </c>
      <c r="H75" s="399">
        <f t="shared" si="1"/>
        <v>0</v>
      </c>
    </row>
    <row r="76" spans="2:8" ht="27" x14ac:dyDescent="0.25">
      <c r="B76" s="380" t="s">
        <v>191</v>
      </c>
      <c r="C76" s="381" t="s">
        <v>192</v>
      </c>
      <c r="D76" s="313"/>
      <c r="E76" s="314"/>
      <c r="F76" s="408">
        <v>10</v>
      </c>
      <c r="G76" s="414">
        <v>59879</v>
      </c>
      <c r="H76" s="399">
        <f t="shared" si="1"/>
        <v>598790</v>
      </c>
    </row>
    <row r="77" spans="2:8" ht="27.75" thickBot="1" x14ac:dyDescent="0.3">
      <c r="B77" s="377" t="s">
        <v>194</v>
      </c>
      <c r="C77" s="382" t="s">
        <v>195</v>
      </c>
      <c r="D77" s="313"/>
      <c r="E77" s="314"/>
      <c r="F77" s="408">
        <v>10</v>
      </c>
      <c r="G77" s="414">
        <v>71204</v>
      </c>
      <c r="H77" s="399">
        <f t="shared" si="1"/>
        <v>712040</v>
      </c>
    </row>
    <row r="78" spans="2:8" ht="15.75" thickBot="1" x14ac:dyDescent="0.3">
      <c r="B78" s="379">
        <v>10</v>
      </c>
      <c r="C78" s="357" t="s">
        <v>415</v>
      </c>
      <c r="D78" s="313"/>
      <c r="E78" s="314"/>
      <c r="F78" s="409"/>
      <c r="G78" s="415"/>
      <c r="H78" s="406"/>
    </row>
    <row r="79" spans="2:8" x14ac:dyDescent="0.25">
      <c r="B79" s="376" t="s">
        <v>199</v>
      </c>
      <c r="C79" s="369" t="s">
        <v>200</v>
      </c>
      <c r="D79" s="313"/>
      <c r="E79" s="314"/>
      <c r="F79" s="408">
        <v>1</v>
      </c>
      <c r="G79" s="414">
        <v>1684624</v>
      </c>
      <c r="H79" s="399">
        <f t="shared" ref="H79:H83" si="2">G79*F79</f>
        <v>1684624</v>
      </c>
    </row>
    <row r="80" spans="2:8" ht="27" x14ac:dyDescent="0.25">
      <c r="B80" s="368" t="s">
        <v>201</v>
      </c>
      <c r="C80" s="371" t="s">
        <v>360</v>
      </c>
      <c r="D80" s="313"/>
      <c r="E80" s="314"/>
      <c r="F80" s="408">
        <v>1</v>
      </c>
      <c r="G80" s="414">
        <v>837009</v>
      </c>
      <c r="H80" s="399">
        <f t="shared" si="2"/>
        <v>837009</v>
      </c>
    </row>
    <row r="81" spans="2:8" x14ac:dyDescent="0.25">
      <c r="B81" s="368" t="s">
        <v>202</v>
      </c>
      <c r="C81" s="370" t="s">
        <v>361</v>
      </c>
      <c r="D81" s="313"/>
      <c r="E81" s="314"/>
      <c r="F81" s="408"/>
      <c r="G81" s="414">
        <v>1192672</v>
      </c>
      <c r="H81" s="399">
        <f t="shared" si="2"/>
        <v>0</v>
      </c>
    </row>
    <row r="82" spans="2:8" ht="40.5" x14ac:dyDescent="0.25">
      <c r="B82" s="368" t="s">
        <v>204</v>
      </c>
      <c r="C82" s="371" t="s">
        <v>362</v>
      </c>
      <c r="D82" s="313"/>
      <c r="E82" s="314"/>
      <c r="F82" s="408">
        <v>1</v>
      </c>
      <c r="G82" s="414">
        <v>1375915</v>
      </c>
      <c r="H82" s="399">
        <f t="shared" si="2"/>
        <v>1375915</v>
      </c>
    </row>
    <row r="83" spans="2:8" ht="15.75" thickBot="1" x14ac:dyDescent="0.3">
      <c r="B83" s="377" t="s">
        <v>205</v>
      </c>
      <c r="C83" s="378" t="s">
        <v>206</v>
      </c>
      <c r="D83" s="313"/>
      <c r="E83" s="314"/>
      <c r="F83" s="408"/>
      <c r="G83" s="414">
        <v>420187</v>
      </c>
      <c r="H83" s="399">
        <f t="shared" si="2"/>
        <v>0</v>
      </c>
    </row>
    <row r="84" spans="2:8" ht="15.75" thickBot="1" x14ac:dyDescent="0.3">
      <c r="B84" s="379">
        <v>11</v>
      </c>
      <c r="C84" s="357" t="s">
        <v>416</v>
      </c>
      <c r="D84" s="313"/>
      <c r="E84" s="314"/>
      <c r="F84" s="409"/>
      <c r="G84" s="415"/>
      <c r="H84" s="406"/>
    </row>
    <row r="85" spans="2:8" x14ac:dyDescent="0.25">
      <c r="B85" s="376" t="s">
        <v>32</v>
      </c>
      <c r="C85" s="383" t="s">
        <v>30</v>
      </c>
      <c r="D85" s="313"/>
      <c r="E85" s="314"/>
      <c r="F85" s="408"/>
      <c r="G85" s="414">
        <v>87896</v>
      </c>
      <c r="H85" s="399">
        <f t="shared" ref="H85:H89" si="3">G85*F85</f>
        <v>0</v>
      </c>
    </row>
    <row r="86" spans="2:8" x14ac:dyDescent="0.25">
      <c r="B86" s="368" t="s">
        <v>34</v>
      </c>
      <c r="C86" s="384" t="s">
        <v>33</v>
      </c>
      <c r="D86" s="313"/>
      <c r="E86" s="314"/>
      <c r="F86" s="408">
        <v>1</v>
      </c>
      <c r="G86" s="414">
        <v>206395</v>
      </c>
      <c r="H86" s="399">
        <f t="shared" si="3"/>
        <v>206395</v>
      </c>
    </row>
    <row r="87" spans="2:8" ht="27" x14ac:dyDescent="0.25">
      <c r="B87" s="368" t="s">
        <v>209</v>
      </c>
      <c r="C87" s="384" t="s">
        <v>210</v>
      </c>
      <c r="D87" s="313"/>
      <c r="E87" s="314"/>
      <c r="F87" s="408">
        <v>3</v>
      </c>
      <c r="G87" s="414">
        <v>199547</v>
      </c>
      <c r="H87" s="399">
        <f t="shared" si="3"/>
        <v>598641</v>
      </c>
    </row>
    <row r="88" spans="2:8" ht="27" x14ac:dyDescent="0.25">
      <c r="B88" s="368" t="s">
        <v>212</v>
      </c>
      <c r="C88" s="384" t="s">
        <v>213</v>
      </c>
      <c r="D88" s="313"/>
      <c r="E88" s="314"/>
      <c r="F88" s="408">
        <v>2</v>
      </c>
      <c r="G88" s="414">
        <v>450138</v>
      </c>
      <c r="H88" s="399">
        <f t="shared" si="3"/>
        <v>900276</v>
      </c>
    </row>
    <row r="89" spans="2:8" ht="15.75" thickBot="1" x14ac:dyDescent="0.3">
      <c r="B89" s="377" t="s">
        <v>214</v>
      </c>
      <c r="C89" s="385" t="s">
        <v>215</v>
      </c>
      <c r="D89" s="313"/>
      <c r="E89" s="314"/>
      <c r="F89" s="408">
        <v>2</v>
      </c>
      <c r="G89" s="414">
        <v>123015</v>
      </c>
      <c r="H89" s="399">
        <f t="shared" si="3"/>
        <v>246030</v>
      </c>
    </row>
    <row r="90" spans="2:8" ht="15.75" thickBot="1" x14ac:dyDescent="0.3">
      <c r="B90" s="379">
        <v>12</v>
      </c>
      <c r="C90" s="357" t="s">
        <v>397</v>
      </c>
      <c r="D90" s="313"/>
      <c r="E90" s="314"/>
      <c r="F90" s="409"/>
      <c r="G90" s="415"/>
      <c r="H90" s="406"/>
    </row>
    <row r="91" spans="2:8" x14ac:dyDescent="0.25">
      <c r="B91" s="376">
        <v>12.1</v>
      </c>
      <c r="C91" s="369" t="s">
        <v>218</v>
      </c>
      <c r="D91" s="313"/>
      <c r="E91" s="314"/>
      <c r="F91" s="408">
        <v>80</v>
      </c>
      <c r="G91" s="414">
        <v>45277</v>
      </c>
      <c r="H91" s="399">
        <f t="shared" ref="H91:H94" si="4">G91*F91</f>
        <v>3622160</v>
      </c>
    </row>
    <row r="92" spans="2:8" ht="27" x14ac:dyDescent="0.25">
      <c r="B92" s="380">
        <v>12.2</v>
      </c>
      <c r="C92" s="381" t="s">
        <v>221</v>
      </c>
      <c r="D92" s="313"/>
      <c r="E92" s="314"/>
      <c r="F92" s="408">
        <v>706.77</v>
      </c>
      <c r="G92" s="414">
        <v>27112</v>
      </c>
      <c r="H92" s="399">
        <f t="shared" si="4"/>
        <v>19161948.239999998</v>
      </c>
    </row>
    <row r="93" spans="2:8" x14ac:dyDescent="0.25">
      <c r="B93" s="368">
        <v>12.3</v>
      </c>
      <c r="C93" s="381" t="s">
        <v>299</v>
      </c>
      <c r="D93" s="313"/>
      <c r="E93" s="314"/>
      <c r="F93" s="408">
        <v>136.5</v>
      </c>
      <c r="G93" s="414">
        <v>24518</v>
      </c>
      <c r="H93" s="399">
        <f t="shared" si="4"/>
        <v>3346707</v>
      </c>
    </row>
    <row r="94" spans="2:8" ht="27.75" thickBot="1" x14ac:dyDescent="0.3">
      <c r="B94" s="380">
        <v>12.4</v>
      </c>
      <c r="C94" s="382" t="s">
        <v>224</v>
      </c>
      <c r="D94" s="313"/>
      <c r="E94" s="314"/>
      <c r="F94" s="408">
        <v>115.49</v>
      </c>
      <c r="G94" s="414">
        <v>23740</v>
      </c>
      <c r="H94" s="399">
        <f t="shared" si="4"/>
        <v>2741732.6</v>
      </c>
    </row>
    <row r="95" spans="2:8" ht="15.75" thickBot="1" x14ac:dyDescent="0.3">
      <c r="B95" s="379">
        <v>13</v>
      </c>
      <c r="C95" s="357" t="s">
        <v>417</v>
      </c>
      <c r="D95" s="313"/>
      <c r="E95" s="314"/>
      <c r="F95" s="409"/>
      <c r="G95" s="415"/>
      <c r="H95" s="406"/>
    </row>
    <row r="96" spans="2:8" ht="15.75" thickBot="1" x14ac:dyDescent="0.3">
      <c r="B96" s="386">
        <v>13.1</v>
      </c>
      <c r="C96" s="387" t="s">
        <v>228</v>
      </c>
      <c r="D96" s="313"/>
      <c r="E96" s="314"/>
      <c r="F96" s="408">
        <v>60</v>
      </c>
      <c r="G96" s="414">
        <v>26093</v>
      </c>
      <c r="H96" s="399">
        <f t="shared" ref="H96" si="5">G96*F96</f>
        <v>1565580</v>
      </c>
    </row>
    <row r="97" spans="2:8" ht="15.75" thickBot="1" x14ac:dyDescent="0.3">
      <c r="B97" s="379">
        <v>15.8</v>
      </c>
      <c r="C97" s="357" t="s">
        <v>418</v>
      </c>
      <c r="D97" s="313"/>
      <c r="E97" s="314"/>
      <c r="F97" s="409"/>
      <c r="G97" s="415"/>
      <c r="H97" s="406"/>
    </row>
    <row r="98" spans="2:8" ht="15.75" thickBot="1" x14ac:dyDescent="0.3">
      <c r="B98" s="376" t="s">
        <v>419</v>
      </c>
      <c r="C98" s="369" t="s">
        <v>232</v>
      </c>
      <c r="D98" s="313"/>
      <c r="E98" s="314"/>
      <c r="F98" s="408">
        <v>5</v>
      </c>
      <c r="G98" s="414">
        <v>100347</v>
      </c>
      <c r="H98" s="399">
        <f t="shared" ref="H98" si="6">G98*F98</f>
        <v>501735</v>
      </c>
    </row>
    <row r="99" spans="2:8" ht="15.75" thickBot="1" x14ac:dyDescent="0.3">
      <c r="B99" s="379">
        <v>16</v>
      </c>
      <c r="C99" s="357" t="s">
        <v>420</v>
      </c>
      <c r="D99" s="313"/>
      <c r="E99" s="314"/>
      <c r="F99" s="409"/>
      <c r="G99" s="415"/>
      <c r="H99" s="406"/>
    </row>
    <row r="100" spans="2:8" ht="40.5" x14ac:dyDescent="0.25">
      <c r="B100" s="376" t="s">
        <v>235</v>
      </c>
      <c r="C100" s="388" t="s">
        <v>303</v>
      </c>
      <c r="D100" s="313"/>
      <c r="E100" s="314"/>
      <c r="F100" s="408">
        <v>2</v>
      </c>
      <c r="G100" s="414">
        <v>2377692</v>
      </c>
      <c r="H100" s="399">
        <f t="shared" ref="H100:H103" si="7">G100*F100</f>
        <v>4755384</v>
      </c>
    </row>
    <row r="101" spans="2:8" x14ac:dyDescent="0.25">
      <c r="B101" s="368" t="s">
        <v>237</v>
      </c>
      <c r="C101" s="371" t="s">
        <v>238</v>
      </c>
      <c r="D101" s="313"/>
      <c r="E101" s="314"/>
      <c r="F101" s="408"/>
      <c r="G101" s="414">
        <v>105960</v>
      </c>
      <c r="H101" s="399">
        <f t="shared" si="7"/>
        <v>0</v>
      </c>
    </row>
    <row r="102" spans="2:8" x14ac:dyDescent="0.25">
      <c r="B102" s="368" t="s">
        <v>239</v>
      </c>
      <c r="C102" s="371" t="s">
        <v>240</v>
      </c>
      <c r="D102" s="313"/>
      <c r="E102" s="314"/>
      <c r="F102" s="408">
        <v>40</v>
      </c>
      <c r="G102" s="414">
        <v>127460</v>
      </c>
      <c r="H102" s="399">
        <f t="shared" si="7"/>
        <v>5098400</v>
      </c>
    </row>
    <row r="103" spans="2:8" ht="27.75" thickBot="1" x14ac:dyDescent="0.3">
      <c r="B103" s="368" t="s">
        <v>242</v>
      </c>
      <c r="C103" s="382" t="s">
        <v>243</v>
      </c>
      <c r="D103" s="313"/>
      <c r="E103" s="314"/>
      <c r="F103" s="408"/>
      <c r="G103" s="414">
        <v>1922818</v>
      </c>
      <c r="H103" s="399">
        <f t="shared" si="7"/>
        <v>0</v>
      </c>
    </row>
    <row r="104" spans="2:8" ht="15.75" thickBot="1" x14ac:dyDescent="0.3">
      <c r="B104" s="379">
        <v>19</v>
      </c>
      <c r="C104" s="357" t="s">
        <v>421</v>
      </c>
      <c r="D104" s="313"/>
      <c r="E104" s="314"/>
      <c r="F104" s="409"/>
      <c r="G104" s="415"/>
      <c r="H104" s="406"/>
    </row>
    <row r="105" spans="2:8" ht="15.75" thickBot="1" x14ac:dyDescent="0.3">
      <c r="B105" s="389"/>
      <c r="C105" s="387" t="s">
        <v>247</v>
      </c>
      <c r="D105" s="313"/>
      <c r="E105" s="314"/>
      <c r="F105" s="408"/>
      <c r="G105" s="414">
        <v>410206</v>
      </c>
      <c r="H105" s="399">
        <f t="shared" ref="H105" si="8">G105*F105</f>
        <v>0</v>
      </c>
    </row>
    <row r="106" spans="2:8" ht="15.75" thickBot="1" x14ac:dyDescent="0.3">
      <c r="B106" s="379">
        <v>21</v>
      </c>
      <c r="C106" s="357"/>
      <c r="D106" s="313"/>
      <c r="E106" s="314"/>
      <c r="F106" s="409"/>
      <c r="G106" s="415"/>
      <c r="H106" s="406"/>
    </row>
    <row r="107" spans="2:8" x14ac:dyDescent="0.25">
      <c r="B107" s="376" t="s">
        <v>250</v>
      </c>
      <c r="C107" s="388" t="s">
        <v>251</v>
      </c>
      <c r="D107" s="313"/>
      <c r="E107" s="314"/>
      <c r="F107" s="408">
        <v>1</v>
      </c>
      <c r="G107" s="414">
        <v>732559</v>
      </c>
      <c r="H107" s="399">
        <f t="shared" ref="H107:H110" si="9">G107*F107</f>
        <v>732559</v>
      </c>
    </row>
    <row r="108" spans="2:8" x14ac:dyDescent="0.25">
      <c r="B108" s="368" t="s">
        <v>252</v>
      </c>
      <c r="C108" s="371" t="s">
        <v>253</v>
      </c>
      <c r="D108" s="313"/>
      <c r="E108" s="314"/>
      <c r="F108" s="408">
        <v>1</v>
      </c>
      <c r="G108" s="414">
        <v>38826</v>
      </c>
      <c r="H108" s="399">
        <f t="shared" si="9"/>
        <v>38826</v>
      </c>
    </row>
    <row r="109" spans="2:8" x14ac:dyDescent="0.25">
      <c r="B109" s="368">
        <v>21.3</v>
      </c>
      <c r="C109" s="371" t="s">
        <v>255</v>
      </c>
      <c r="D109" s="313"/>
      <c r="E109" s="314"/>
      <c r="F109" s="408">
        <v>1</v>
      </c>
      <c r="G109" s="414">
        <v>94813</v>
      </c>
      <c r="H109" s="399">
        <f t="shared" si="9"/>
        <v>94813</v>
      </c>
    </row>
    <row r="110" spans="2:8" ht="15.75" thickBot="1" x14ac:dyDescent="0.3">
      <c r="B110" s="368" t="s">
        <v>256</v>
      </c>
      <c r="C110" s="370" t="s">
        <v>257</v>
      </c>
      <c r="D110" s="313"/>
      <c r="E110" s="314"/>
      <c r="F110" s="408">
        <v>2</v>
      </c>
      <c r="G110" s="414">
        <v>49370</v>
      </c>
      <c r="H110" s="399">
        <f t="shared" si="9"/>
        <v>98740</v>
      </c>
    </row>
    <row r="111" spans="2:8" ht="15.75" thickBot="1" x14ac:dyDescent="0.3">
      <c r="B111" s="379">
        <v>25</v>
      </c>
      <c r="C111" s="357" t="s">
        <v>422</v>
      </c>
      <c r="D111" s="313"/>
      <c r="E111" s="314"/>
      <c r="F111" s="409"/>
      <c r="G111" s="415"/>
      <c r="H111" s="406"/>
    </row>
    <row r="112" spans="2:8" x14ac:dyDescent="0.25">
      <c r="B112" s="376" t="s">
        <v>260</v>
      </c>
      <c r="C112" s="369" t="s">
        <v>261</v>
      </c>
      <c r="D112" s="313"/>
      <c r="E112" s="314"/>
      <c r="F112" s="408">
        <v>2</v>
      </c>
      <c r="G112" s="414">
        <v>267726</v>
      </c>
      <c r="H112" s="399">
        <f t="shared" ref="H112:H116" si="10">G112*F112</f>
        <v>535452</v>
      </c>
    </row>
    <row r="113" spans="2:8" x14ac:dyDescent="0.25">
      <c r="B113" s="368" t="s">
        <v>262</v>
      </c>
      <c r="C113" s="370" t="s">
        <v>263</v>
      </c>
      <c r="D113" s="313"/>
      <c r="E113" s="314"/>
      <c r="F113" s="408">
        <v>2</v>
      </c>
      <c r="G113" s="414">
        <v>365062</v>
      </c>
      <c r="H113" s="399">
        <f t="shared" si="10"/>
        <v>730124</v>
      </c>
    </row>
    <row r="114" spans="2:8" ht="27" x14ac:dyDescent="0.25">
      <c r="B114" s="368" t="s">
        <v>264</v>
      </c>
      <c r="C114" s="371" t="s">
        <v>265</v>
      </c>
      <c r="D114" s="313"/>
      <c r="E114" s="314"/>
      <c r="F114" s="408">
        <v>2</v>
      </c>
      <c r="G114" s="414">
        <v>107360</v>
      </c>
      <c r="H114" s="399">
        <f t="shared" si="10"/>
        <v>214720</v>
      </c>
    </row>
    <row r="115" spans="2:8" x14ac:dyDescent="0.25">
      <c r="B115" s="368" t="s">
        <v>267</v>
      </c>
      <c r="C115" s="371" t="s">
        <v>268</v>
      </c>
      <c r="D115" s="313"/>
      <c r="E115" s="314"/>
      <c r="F115" s="408">
        <v>1</v>
      </c>
      <c r="G115" s="414">
        <v>123213</v>
      </c>
      <c r="H115" s="399">
        <f t="shared" si="10"/>
        <v>123213</v>
      </c>
    </row>
    <row r="116" spans="2:8" ht="122.25" thickBot="1" x14ac:dyDescent="0.3">
      <c r="B116" s="368" t="s">
        <v>269</v>
      </c>
      <c r="C116" s="371" t="s">
        <v>270</v>
      </c>
      <c r="D116" s="313"/>
      <c r="E116" s="314"/>
      <c r="F116" s="408">
        <v>1</v>
      </c>
      <c r="G116" s="414">
        <v>522572</v>
      </c>
      <c r="H116" s="399">
        <f t="shared" si="10"/>
        <v>522572</v>
      </c>
    </row>
    <row r="117" spans="2:8" ht="15.75" thickBot="1" x14ac:dyDescent="0.3">
      <c r="B117" s="379">
        <v>27</v>
      </c>
      <c r="C117" s="357" t="s">
        <v>423</v>
      </c>
      <c r="D117" s="313"/>
      <c r="E117" s="314"/>
      <c r="F117" s="409"/>
      <c r="G117" s="415"/>
      <c r="H117" s="406"/>
    </row>
    <row r="118" spans="2:8" x14ac:dyDescent="0.25">
      <c r="B118" s="376" t="s">
        <v>278</v>
      </c>
      <c r="C118" s="369" t="s">
        <v>279</v>
      </c>
      <c r="D118" s="313"/>
      <c r="E118" s="314"/>
      <c r="F118" s="408">
        <v>50</v>
      </c>
      <c r="G118" s="414">
        <v>46549</v>
      </c>
      <c r="H118" s="399">
        <f t="shared" ref="H118:H122" si="11">G118*F118</f>
        <v>2327450</v>
      </c>
    </row>
    <row r="119" spans="2:8" x14ac:dyDescent="0.25">
      <c r="B119" s="368" t="s">
        <v>281</v>
      </c>
      <c r="C119" s="370" t="s">
        <v>282</v>
      </c>
      <c r="D119" s="313"/>
      <c r="E119" s="314"/>
      <c r="F119" s="408">
        <v>50</v>
      </c>
      <c r="G119" s="414">
        <v>15060</v>
      </c>
      <c r="H119" s="399">
        <f t="shared" si="11"/>
        <v>753000</v>
      </c>
    </row>
    <row r="120" spans="2:8" x14ac:dyDescent="0.25">
      <c r="B120" s="368" t="s">
        <v>283</v>
      </c>
      <c r="C120" s="370" t="s">
        <v>284</v>
      </c>
      <c r="D120" s="313"/>
      <c r="E120" s="314"/>
      <c r="F120" s="408">
        <v>30</v>
      </c>
      <c r="G120" s="414">
        <v>15369</v>
      </c>
      <c r="H120" s="399">
        <f t="shared" si="11"/>
        <v>461070</v>
      </c>
    </row>
    <row r="121" spans="2:8" x14ac:dyDescent="0.25">
      <c r="B121" s="368" t="s">
        <v>285</v>
      </c>
      <c r="C121" s="370" t="s">
        <v>286</v>
      </c>
      <c r="D121" s="313"/>
      <c r="E121" s="314"/>
      <c r="F121" s="408"/>
      <c r="G121" s="414">
        <v>34428</v>
      </c>
      <c r="H121" s="399">
        <f t="shared" si="11"/>
        <v>0</v>
      </c>
    </row>
    <row r="122" spans="2:8" ht="15.75" thickBot="1" x14ac:dyDescent="0.3">
      <c r="B122" s="368" t="s">
        <v>289</v>
      </c>
      <c r="C122" s="370" t="s">
        <v>290</v>
      </c>
      <c r="D122" s="313"/>
      <c r="E122" s="314"/>
      <c r="F122" s="408">
        <v>50</v>
      </c>
      <c r="G122" s="414">
        <v>62226</v>
      </c>
      <c r="H122" s="399">
        <f t="shared" si="11"/>
        <v>3111300</v>
      </c>
    </row>
    <row r="123" spans="2:8" ht="15.75" thickBot="1" x14ac:dyDescent="0.3">
      <c r="B123" s="379">
        <v>28</v>
      </c>
      <c r="C123" s="357" t="s">
        <v>425</v>
      </c>
      <c r="D123" s="313"/>
      <c r="E123" s="314"/>
      <c r="F123" s="409"/>
      <c r="G123" s="415"/>
      <c r="H123" s="406"/>
    </row>
    <row r="124" spans="2:8" ht="67.5" x14ac:dyDescent="0.25">
      <c r="B124" s="390" t="s">
        <v>366</v>
      </c>
      <c r="C124" s="388" t="s">
        <v>381</v>
      </c>
      <c r="D124" s="313"/>
      <c r="E124" s="314"/>
      <c r="F124" s="408"/>
      <c r="G124" s="414">
        <v>82040</v>
      </c>
      <c r="H124" s="399">
        <f t="shared" ref="H124:H139" si="12">G124*F124</f>
        <v>0</v>
      </c>
    </row>
    <row r="125" spans="2:8" ht="94.5" x14ac:dyDescent="0.25">
      <c r="B125" s="391" t="s">
        <v>367</v>
      </c>
      <c r="C125" s="371" t="s">
        <v>382</v>
      </c>
      <c r="D125" s="313"/>
      <c r="E125" s="314"/>
      <c r="F125" s="408"/>
      <c r="G125" s="414">
        <v>70000</v>
      </c>
      <c r="H125" s="399">
        <f t="shared" si="12"/>
        <v>0</v>
      </c>
    </row>
    <row r="126" spans="2:8" ht="108" x14ac:dyDescent="0.25">
      <c r="B126" s="391" t="s">
        <v>368</v>
      </c>
      <c r="C126" s="371" t="s">
        <v>383</v>
      </c>
      <c r="D126" s="313"/>
      <c r="E126" s="314"/>
      <c r="F126" s="408"/>
      <c r="G126" s="414">
        <v>214650</v>
      </c>
      <c r="H126" s="399">
        <f t="shared" si="12"/>
        <v>0</v>
      </c>
    </row>
    <row r="127" spans="2:8" ht="40.5" x14ac:dyDescent="0.25">
      <c r="B127" s="391" t="s">
        <v>369</v>
      </c>
      <c r="C127" s="371" t="s">
        <v>384</v>
      </c>
      <c r="D127" s="313"/>
      <c r="E127" s="314"/>
      <c r="F127" s="408"/>
      <c r="G127" s="414">
        <v>22820</v>
      </c>
      <c r="H127" s="399">
        <f t="shared" si="12"/>
        <v>0</v>
      </c>
    </row>
    <row r="128" spans="2:8" ht="40.5" x14ac:dyDescent="0.25">
      <c r="B128" s="391" t="s">
        <v>370</v>
      </c>
      <c r="C128" s="371" t="s">
        <v>385</v>
      </c>
      <c r="D128" s="313"/>
      <c r="E128" s="314"/>
      <c r="F128" s="408"/>
      <c r="G128" s="414">
        <v>209647</v>
      </c>
      <c r="H128" s="399">
        <f t="shared" si="12"/>
        <v>0</v>
      </c>
    </row>
    <row r="129" spans="2:8" ht="67.5" x14ac:dyDescent="0.25">
      <c r="B129" s="391" t="s">
        <v>371</v>
      </c>
      <c r="C129" s="371" t="s">
        <v>386</v>
      </c>
      <c r="D129" s="313"/>
      <c r="E129" s="314"/>
      <c r="F129" s="408"/>
      <c r="G129" s="414">
        <v>88937</v>
      </c>
      <c r="H129" s="399">
        <f t="shared" si="12"/>
        <v>0</v>
      </c>
    </row>
    <row r="130" spans="2:8" ht="27" x14ac:dyDescent="0.25">
      <c r="B130" s="391" t="s">
        <v>372</v>
      </c>
      <c r="C130" s="371" t="s">
        <v>387</v>
      </c>
      <c r="D130" s="313"/>
      <c r="E130" s="314"/>
      <c r="F130" s="408"/>
      <c r="G130" s="414">
        <v>54393</v>
      </c>
      <c r="H130" s="399">
        <f t="shared" si="12"/>
        <v>0</v>
      </c>
    </row>
    <row r="131" spans="2:8" ht="162" x14ac:dyDescent="0.25">
      <c r="B131" s="391" t="s">
        <v>373</v>
      </c>
      <c r="C131" s="371" t="s">
        <v>388</v>
      </c>
      <c r="D131" s="313"/>
      <c r="E131" s="314"/>
      <c r="F131" s="408"/>
      <c r="G131" s="414">
        <v>66738</v>
      </c>
      <c r="H131" s="399">
        <f t="shared" si="12"/>
        <v>0</v>
      </c>
    </row>
    <row r="132" spans="2:8" ht="40.5" x14ac:dyDescent="0.25">
      <c r="B132" s="391" t="s">
        <v>353</v>
      </c>
      <c r="C132" s="371" t="s">
        <v>389</v>
      </c>
      <c r="D132" s="313"/>
      <c r="E132" s="314"/>
      <c r="F132" s="408"/>
      <c r="G132" s="414">
        <v>197804</v>
      </c>
      <c r="H132" s="399">
        <f t="shared" si="12"/>
        <v>0</v>
      </c>
    </row>
    <row r="133" spans="2:8" x14ac:dyDescent="0.25">
      <c r="B133" s="391" t="s">
        <v>374</v>
      </c>
      <c r="C133" s="371" t="s">
        <v>81</v>
      </c>
      <c r="D133" s="313"/>
      <c r="E133" s="314"/>
      <c r="F133" s="408"/>
      <c r="G133" s="414">
        <v>8070</v>
      </c>
      <c r="H133" s="399">
        <f t="shared" si="12"/>
        <v>0</v>
      </c>
    </row>
    <row r="134" spans="2:8" ht="27" x14ac:dyDescent="0.25">
      <c r="B134" s="391" t="s">
        <v>375</v>
      </c>
      <c r="C134" s="371" t="s">
        <v>82</v>
      </c>
      <c r="D134" s="313"/>
      <c r="E134" s="314"/>
      <c r="F134" s="408"/>
      <c r="G134" s="414">
        <v>8966</v>
      </c>
      <c r="H134" s="399">
        <f t="shared" si="12"/>
        <v>0</v>
      </c>
    </row>
    <row r="135" spans="2:8" ht="40.5" x14ac:dyDescent="0.25">
      <c r="B135" s="391" t="s">
        <v>376</v>
      </c>
      <c r="C135" s="371" t="s">
        <v>94</v>
      </c>
      <c r="D135" s="313"/>
      <c r="E135" s="314"/>
      <c r="F135" s="408"/>
      <c r="G135" s="414">
        <v>133757</v>
      </c>
      <c r="H135" s="399">
        <f t="shared" si="12"/>
        <v>0</v>
      </c>
    </row>
    <row r="136" spans="2:8" ht="94.5" x14ac:dyDescent="0.25">
      <c r="B136" s="391" t="s">
        <v>377</v>
      </c>
      <c r="C136" s="371" t="s">
        <v>122</v>
      </c>
      <c r="D136" s="313"/>
      <c r="E136" s="314"/>
      <c r="F136" s="408"/>
      <c r="G136" s="414">
        <v>88057</v>
      </c>
      <c r="H136" s="399">
        <f t="shared" si="12"/>
        <v>0</v>
      </c>
    </row>
    <row r="137" spans="2:8" ht="81" x14ac:dyDescent="0.25">
      <c r="B137" s="391" t="s">
        <v>378</v>
      </c>
      <c r="C137" s="371" t="s">
        <v>123</v>
      </c>
      <c r="D137" s="313"/>
      <c r="E137" s="314"/>
      <c r="F137" s="408"/>
      <c r="G137" s="414">
        <v>37851</v>
      </c>
      <c r="H137" s="399">
        <f t="shared" si="12"/>
        <v>0</v>
      </c>
    </row>
    <row r="138" spans="2:8" x14ac:dyDescent="0.25">
      <c r="B138" s="391" t="s">
        <v>379</v>
      </c>
      <c r="C138" s="371" t="s">
        <v>196</v>
      </c>
      <c r="D138" s="313"/>
      <c r="E138" s="314"/>
      <c r="F138" s="408"/>
      <c r="G138" s="414">
        <v>68394</v>
      </c>
      <c r="H138" s="399">
        <f t="shared" si="12"/>
        <v>0</v>
      </c>
    </row>
    <row r="139" spans="2:8" ht="41.25" thickBot="1" x14ac:dyDescent="0.3">
      <c r="B139" s="392" t="s">
        <v>380</v>
      </c>
      <c r="C139" s="393" t="s">
        <v>207</v>
      </c>
      <c r="D139" s="313"/>
      <c r="E139" s="314"/>
      <c r="F139" s="408"/>
      <c r="G139" s="414">
        <v>2554877</v>
      </c>
      <c r="H139" s="399">
        <f t="shared" si="12"/>
        <v>0</v>
      </c>
    </row>
    <row r="140" spans="2:8" ht="15.75" thickBot="1" x14ac:dyDescent="0.3">
      <c r="B140" s="315"/>
      <c r="C140" s="316" t="s">
        <v>405</v>
      </c>
      <c r="D140" s="316"/>
      <c r="E140" s="317"/>
      <c r="F140" s="317"/>
      <c r="G140" s="416"/>
      <c r="H140" s="318">
        <f>SUM(H6:H139)+88.84</f>
        <v>124283582.15999998</v>
      </c>
    </row>
    <row r="141" spans="2:8" ht="15.75" thickBot="1" x14ac:dyDescent="0.3">
      <c r="B141" s="319"/>
      <c r="C141" s="320"/>
      <c r="D141" s="320"/>
      <c r="E141" s="321"/>
    </row>
    <row r="142" spans="2:8" ht="15.75" thickBot="1" x14ac:dyDescent="0.3">
      <c r="B142" s="315"/>
      <c r="C142" s="322" t="s">
        <v>406</v>
      </c>
      <c r="D142" s="323"/>
      <c r="E142" s="324"/>
    </row>
    <row r="143" spans="2:8" ht="15" customHeight="1" x14ac:dyDescent="0.25">
      <c r="B143" s="856" t="s">
        <v>407</v>
      </c>
      <c r="C143" s="857"/>
      <c r="D143" s="862" t="s">
        <v>14</v>
      </c>
      <c r="E143" s="863"/>
      <c r="F143" s="431">
        <v>0.2</v>
      </c>
      <c r="G143" s="418"/>
      <c r="H143" s="426">
        <f>ROUND((H140*F143),2)</f>
        <v>24856716.43</v>
      </c>
    </row>
    <row r="144" spans="2:8" ht="15" customHeight="1" x14ac:dyDescent="0.25">
      <c r="B144" s="858"/>
      <c r="C144" s="859"/>
      <c r="D144" s="862" t="s">
        <v>15</v>
      </c>
      <c r="E144" s="863"/>
      <c r="F144" s="432">
        <v>0.02</v>
      </c>
      <c r="G144" s="419"/>
      <c r="H144" s="427">
        <f>ROUND((H140*F144),2)</f>
        <v>2485671.64</v>
      </c>
    </row>
    <row r="145" spans="2:12" ht="15.75" thickBot="1" x14ac:dyDescent="0.3">
      <c r="B145" s="860"/>
      <c r="C145" s="861"/>
      <c r="D145" s="862" t="s">
        <v>16</v>
      </c>
      <c r="E145" s="863"/>
      <c r="F145" s="433">
        <v>0.06</v>
      </c>
      <c r="G145" s="420"/>
      <c r="H145" s="428">
        <f>ROUND((H140*F145),2)</f>
        <v>7457014.9299999997</v>
      </c>
    </row>
    <row r="146" spans="2:12" ht="15.75" thickBot="1" x14ac:dyDescent="0.3">
      <c r="B146" s="325" t="s">
        <v>408</v>
      </c>
      <c r="C146" s="326"/>
      <c r="D146" s="327"/>
      <c r="E146" s="328"/>
      <c r="F146" s="331"/>
      <c r="G146" s="421"/>
      <c r="H146" s="429">
        <f>H140+H143+H144+H145+0.28</f>
        <v>159082985.43999997</v>
      </c>
    </row>
    <row r="147" spans="2:12" ht="15.75" thickBot="1" x14ac:dyDescent="0.3">
      <c r="B147" s="841" t="s">
        <v>18</v>
      </c>
      <c r="C147" s="842"/>
      <c r="D147" s="842"/>
      <c r="E147" s="843"/>
      <c r="F147" s="434">
        <v>0.19</v>
      </c>
      <c r="G147" s="422"/>
      <c r="H147" s="430">
        <f>ROUND((H145*F147),2)</f>
        <v>1416832.84</v>
      </c>
      <c r="L147" s="423"/>
    </row>
    <row r="148" spans="2:12" ht="15.75" thickBot="1" x14ac:dyDescent="0.3">
      <c r="B148" s="844" t="s">
        <v>19</v>
      </c>
      <c r="C148" s="845"/>
      <c r="D148" s="845"/>
      <c r="E148" s="845"/>
      <c r="F148" s="846"/>
      <c r="G148" s="425"/>
      <c r="H148" s="424">
        <f>H146+H147</f>
        <v>160499818.27999997</v>
      </c>
    </row>
    <row r="152" spans="2:12" x14ac:dyDescent="0.25">
      <c r="H152" s="329"/>
    </row>
    <row r="153" spans="2:12" x14ac:dyDescent="0.25">
      <c r="H153" s="410"/>
    </row>
    <row r="154" spans="2:12" x14ac:dyDescent="0.25">
      <c r="C154" s="312" t="s">
        <v>409</v>
      </c>
      <c r="H154" s="423"/>
    </row>
    <row r="155" spans="2:12" x14ac:dyDescent="0.25">
      <c r="C155" s="311" t="s">
        <v>428</v>
      </c>
    </row>
    <row r="156" spans="2:12" x14ac:dyDescent="0.25">
      <c r="C156" s="311" t="s">
        <v>429</v>
      </c>
    </row>
  </sheetData>
  <mergeCells count="11">
    <mergeCell ref="B147:E147"/>
    <mergeCell ref="B148:F148"/>
    <mergeCell ref="B2:F2"/>
    <mergeCell ref="B3:B4"/>
    <mergeCell ref="C3:C4"/>
    <mergeCell ref="D3:D4"/>
    <mergeCell ref="F3:H3"/>
    <mergeCell ref="B143:C145"/>
    <mergeCell ref="D143:E143"/>
    <mergeCell ref="D144:E144"/>
    <mergeCell ref="D145:E145"/>
  </mergeCells>
  <printOptions horizontalCentered="1"/>
  <pageMargins left="0.70866141732283472" right="0.70866141732283472" top="0.74803149606299213" bottom="0.74803149606299213" header="0.31496062992125984" footer="0.31496062992125984"/>
  <pageSetup paperSize="9" scale="63" orientation="portrait" r:id="rId1"/>
  <rowBreaks count="3" manualBreakCount="3">
    <brk id="49" max="8" man="1"/>
    <brk id="98" max="8" man="1"/>
    <brk id="132" max="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FF00"/>
  </sheetPr>
  <dimension ref="A2:H71"/>
  <sheetViews>
    <sheetView topLeftCell="A53" workbookViewId="0">
      <selection activeCell="J18" sqref="J18"/>
    </sheetView>
  </sheetViews>
  <sheetFormatPr baseColWidth="10" defaultRowHeight="12.75" x14ac:dyDescent="0.2"/>
  <cols>
    <col min="1" max="1" width="57.7109375" style="249" customWidth="1"/>
    <col min="2" max="3" width="11.5703125" style="249"/>
    <col min="4" max="4" width="11.7109375" style="249" bestFit="1" customWidth="1"/>
    <col min="5" max="6" width="12" style="249" bestFit="1" customWidth="1"/>
  </cols>
  <sheetData>
    <row r="2" spans="1:6" s="251" customFormat="1" x14ac:dyDescent="0.2">
      <c r="A2" s="250" t="s">
        <v>81</v>
      </c>
      <c r="B2" s="252" t="s">
        <v>305</v>
      </c>
      <c r="C2" s="252" t="s">
        <v>20</v>
      </c>
      <c r="D2" s="252"/>
      <c r="E2" s="253"/>
      <c r="F2" s="253">
        <f>SUM(F3:F5)</f>
        <v>8070.0000000000018</v>
      </c>
    </row>
    <row r="3" spans="1:6" x14ac:dyDescent="0.2">
      <c r="A3" s="242" t="s">
        <v>337</v>
      </c>
      <c r="B3" s="243" t="s">
        <v>308</v>
      </c>
      <c r="C3" s="243" t="s">
        <v>309</v>
      </c>
      <c r="D3" s="254">
        <v>0.59054054054054073</v>
      </c>
      <c r="E3" s="244">
        <v>11840</v>
      </c>
      <c r="F3" s="244">
        <f>E3*D3</f>
        <v>6992.0000000000018</v>
      </c>
    </row>
    <row r="4" spans="1:6" x14ac:dyDescent="0.2">
      <c r="A4" s="242" t="s">
        <v>313</v>
      </c>
      <c r="B4" s="243" t="s">
        <v>314</v>
      </c>
      <c r="C4" s="243" t="s">
        <v>306</v>
      </c>
      <c r="D4" s="243">
        <v>0.1</v>
      </c>
      <c r="E4" s="244">
        <v>3484</v>
      </c>
      <c r="F4" s="244">
        <v>348</v>
      </c>
    </row>
    <row r="5" spans="1:6" x14ac:dyDescent="0.2">
      <c r="A5" s="242" t="s">
        <v>328</v>
      </c>
      <c r="B5" s="243" t="s">
        <v>316</v>
      </c>
      <c r="C5" s="243" t="s">
        <v>306</v>
      </c>
      <c r="D5" s="243">
        <v>0.4</v>
      </c>
      <c r="E5" s="244">
        <v>1824</v>
      </c>
      <c r="F5" s="244">
        <v>730</v>
      </c>
    </row>
    <row r="7" spans="1:6" s="251" customFormat="1" ht="25.5" x14ac:dyDescent="0.2">
      <c r="A7" s="250" t="s">
        <v>82</v>
      </c>
      <c r="B7" s="245" t="s">
        <v>305</v>
      </c>
      <c r="C7" s="245" t="s">
        <v>317</v>
      </c>
      <c r="D7" s="245"/>
      <c r="E7" s="255"/>
      <c r="F7" s="256">
        <f>SUM(F8:F11)</f>
        <v>8967</v>
      </c>
    </row>
    <row r="8" spans="1:6" x14ac:dyDescent="0.2">
      <c r="A8" s="242" t="s">
        <v>307</v>
      </c>
      <c r="B8" s="243" t="s">
        <v>308</v>
      </c>
      <c r="C8" s="243" t="s">
        <v>309</v>
      </c>
      <c r="D8" s="243">
        <v>0.1</v>
      </c>
      <c r="E8" s="244">
        <v>43481</v>
      </c>
      <c r="F8" s="244">
        <f>E8*D8</f>
        <v>4348.1000000000004</v>
      </c>
    </row>
    <row r="9" spans="1:6" x14ac:dyDescent="0.2">
      <c r="A9" s="242" t="s">
        <v>324</v>
      </c>
      <c r="B9" s="243" t="s">
        <v>311</v>
      </c>
      <c r="C9" s="243" t="s">
        <v>325</v>
      </c>
      <c r="D9" s="243">
        <v>0.2</v>
      </c>
      <c r="E9" s="244">
        <v>16792.500000000004</v>
      </c>
      <c r="F9" s="244">
        <f t="shared" ref="F9:F11" si="0">E9*D9</f>
        <v>3358.5000000000009</v>
      </c>
    </row>
    <row r="10" spans="1:6" x14ac:dyDescent="0.2">
      <c r="A10" s="242" t="s">
        <v>313</v>
      </c>
      <c r="B10" s="243" t="s">
        <v>314</v>
      </c>
      <c r="C10" s="243" t="s">
        <v>306</v>
      </c>
      <c r="D10" s="243">
        <v>0.1</v>
      </c>
      <c r="E10" s="244">
        <v>3484</v>
      </c>
      <c r="F10" s="244">
        <f t="shared" si="0"/>
        <v>348.40000000000003</v>
      </c>
    </row>
    <row r="11" spans="1:6" x14ac:dyDescent="0.2">
      <c r="A11" s="242" t="s">
        <v>328</v>
      </c>
      <c r="B11" s="243" t="s">
        <v>316</v>
      </c>
      <c r="C11" s="243" t="s">
        <v>306</v>
      </c>
      <c r="D11" s="243">
        <v>0.5</v>
      </c>
      <c r="E11" s="244">
        <v>1824</v>
      </c>
      <c r="F11" s="244">
        <f t="shared" si="0"/>
        <v>912</v>
      </c>
    </row>
    <row r="13" spans="1:6" s="251" customFormat="1" ht="51" x14ac:dyDescent="0.2">
      <c r="A13" s="257" t="s">
        <v>94</v>
      </c>
      <c r="B13" s="258" t="s">
        <v>305</v>
      </c>
      <c r="C13" s="258" t="s">
        <v>20</v>
      </c>
      <c r="D13" s="258"/>
      <c r="E13" s="260"/>
      <c r="F13" s="260">
        <f>SUM(F14:F27)</f>
        <v>133757</v>
      </c>
    </row>
    <row r="14" spans="1:6" x14ac:dyDescent="0.2">
      <c r="A14" s="246" t="s">
        <v>338</v>
      </c>
      <c r="B14" s="238" t="s">
        <v>308</v>
      </c>
      <c r="C14" s="238" t="s">
        <v>309</v>
      </c>
      <c r="D14" s="238">
        <v>0.85</v>
      </c>
      <c r="E14" s="240">
        <v>60996</v>
      </c>
      <c r="F14" s="240">
        <f>E14*D14</f>
        <v>51846.6</v>
      </c>
    </row>
    <row r="15" spans="1:6" ht="25.5" x14ac:dyDescent="0.2">
      <c r="A15" s="248" t="s">
        <v>324</v>
      </c>
      <c r="B15" s="238" t="s">
        <v>311</v>
      </c>
      <c r="C15" s="238" t="s">
        <v>325</v>
      </c>
      <c r="D15" s="238">
        <v>0.02</v>
      </c>
      <c r="E15" s="240">
        <v>16636.2</v>
      </c>
      <c r="F15" s="240">
        <f t="shared" ref="F15:F27" si="1">E15*D15</f>
        <v>332.72400000000005</v>
      </c>
    </row>
    <row r="16" spans="1:6" x14ac:dyDescent="0.2">
      <c r="A16" s="246" t="s">
        <v>310</v>
      </c>
      <c r="B16" s="238" t="s">
        <v>311</v>
      </c>
      <c r="C16" s="238" t="s">
        <v>312</v>
      </c>
      <c r="D16" s="238">
        <v>9.9000000000000008E-3</v>
      </c>
      <c r="E16" s="240">
        <v>180217</v>
      </c>
      <c r="F16" s="240">
        <f t="shared" si="1"/>
        <v>1784.1483000000001</v>
      </c>
    </row>
    <row r="17" spans="1:6" x14ac:dyDescent="0.2">
      <c r="A17" s="246" t="s">
        <v>339</v>
      </c>
      <c r="B17" s="238" t="s">
        <v>316</v>
      </c>
      <c r="C17" s="238" t="s">
        <v>333</v>
      </c>
      <c r="D17" s="238">
        <v>0.05</v>
      </c>
      <c r="E17" s="240">
        <v>59900</v>
      </c>
      <c r="F17" s="240">
        <f t="shared" si="1"/>
        <v>2995</v>
      </c>
    </row>
    <row r="18" spans="1:6" x14ac:dyDescent="0.2">
      <c r="A18" s="246" t="s">
        <v>340</v>
      </c>
      <c r="B18" s="238" t="s">
        <v>316</v>
      </c>
      <c r="C18" s="238" t="s">
        <v>333</v>
      </c>
      <c r="D18" s="238">
        <v>0.1</v>
      </c>
      <c r="E18" s="240">
        <v>104901</v>
      </c>
      <c r="F18" s="240">
        <f t="shared" si="1"/>
        <v>10490.1</v>
      </c>
    </row>
    <row r="19" spans="1:6" x14ac:dyDescent="0.2">
      <c r="A19" s="246" t="s">
        <v>328</v>
      </c>
      <c r="B19" s="238" t="s">
        <v>316</v>
      </c>
      <c r="C19" s="238" t="s">
        <v>306</v>
      </c>
      <c r="D19" s="238">
        <v>0.68</v>
      </c>
      <c r="E19" s="240">
        <v>1824</v>
      </c>
      <c r="F19" s="240">
        <f t="shared" si="1"/>
        <v>1240.3200000000002</v>
      </c>
    </row>
    <row r="20" spans="1:6" x14ac:dyDescent="0.2">
      <c r="A20" s="246" t="s">
        <v>341</v>
      </c>
      <c r="B20" s="238" t="s">
        <v>316</v>
      </c>
      <c r="C20" s="238" t="s">
        <v>342</v>
      </c>
      <c r="D20" s="238">
        <v>2</v>
      </c>
      <c r="E20" s="240">
        <v>12900</v>
      </c>
      <c r="F20" s="240">
        <f t="shared" si="1"/>
        <v>25800</v>
      </c>
    </row>
    <row r="21" spans="1:6" x14ac:dyDescent="0.2">
      <c r="A21" s="246" t="s">
        <v>343</v>
      </c>
      <c r="B21" s="238" t="s">
        <v>316</v>
      </c>
      <c r="C21" s="238" t="s">
        <v>344</v>
      </c>
      <c r="D21" s="238">
        <v>0.125</v>
      </c>
      <c r="E21" s="240">
        <v>61900</v>
      </c>
      <c r="F21" s="240">
        <f t="shared" si="1"/>
        <v>7737.5</v>
      </c>
    </row>
    <row r="22" spans="1:6" x14ac:dyDescent="0.2">
      <c r="A22" s="246" t="s">
        <v>345</v>
      </c>
      <c r="B22" s="238" t="s">
        <v>316</v>
      </c>
      <c r="C22" s="238" t="s">
        <v>306</v>
      </c>
      <c r="D22" s="238">
        <v>0.4</v>
      </c>
      <c r="E22" s="240">
        <v>6450</v>
      </c>
      <c r="F22" s="240">
        <f t="shared" si="1"/>
        <v>2580</v>
      </c>
    </row>
    <row r="23" spans="1:6" x14ac:dyDescent="0.2">
      <c r="A23" s="246" t="s">
        <v>346</v>
      </c>
      <c r="B23" s="238" t="s">
        <v>316</v>
      </c>
      <c r="C23" s="238" t="s">
        <v>306</v>
      </c>
      <c r="D23" s="238">
        <v>1.1000000000000001</v>
      </c>
      <c r="E23" s="240">
        <v>7450</v>
      </c>
      <c r="F23" s="240">
        <f t="shared" si="1"/>
        <v>8195</v>
      </c>
    </row>
    <row r="24" spans="1:6" x14ac:dyDescent="0.2">
      <c r="A24" s="246" t="s">
        <v>347</v>
      </c>
      <c r="B24" s="238" t="s">
        <v>316</v>
      </c>
      <c r="C24" s="238" t="s">
        <v>20</v>
      </c>
      <c r="D24" s="247">
        <v>0.70002337307692275</v>
      </c>
      <c r="E24" s="240">
        <v>26000</v>
      </c>
      <c r="F24" s="240">
        <f t="shared" si="1"/>
        <v>18200.607699999993</v>
      </c>
    </row>
    <row r="25" spans="1:6" x14ac:dyDescent="0.2">
      <c r="A25" s="246" t="s">
        <v>348</v>
      </c>
      <c r="B25" s="238" t="s">
        <v>316</v>
      </c>
      <c r="C25" s="238" t="s">
        <v>306</v>
      </c>
      <c r="D25" s="238">
        <v>24</v>
      </c>
      <c r="E25" s="240">
        <v>42</v>
      </c>
      <c r="F25" s="240">
        <f t="shared" si="1"/>
        <v>1008</v>
      </c>
    </row>
    <row r="26" spans="1:6" x14ac:dyDescent="0.2">
      <c r="A26" s="246" t="s">
        <v>349</v>
      </c>
      <c r="B26" s="238" t="s">
        <v>316</v>
      </c>
      <c r="C26" s="238" t="s">
        <v>306</v>
      </c>
      <c r="D26" s="238">
        <v>24</v>
      </c>
      <c r="E26" s="240">
        <v>42</v>
      </c>
      <c r="F26" s="240">
        <f t="shared" si="1"/>
        <v>1008</v>
      </c>
    </row>
    <row r="27" spans="1:6" x14ac:dyDescent="0.2">
      <c r="A27" s="246" t="s">
        <v>350</v>
      </c>
      <c r="B27" s="238" t="s">
        <v>316</v>
      </c>
      <c r="C27" s="238" t="s">
        <v>306</v>
      </c>
      <c r="D27" s="238">
        <v>7</v>
      </c>
      <c r="E27" s="240">
        <v>77</v>
      </c>
      <c r="F27" s="240">
        <f t="shared" si="1"/>
        <v>539</v>
      </c>
    </row>
    <row r="29" spans="1:6" ht="123.6" customHeight="1" x14ac:dyDescent="0.2">
      <c r="A29" s="257" t="s">
        <v>122</v>
      </c>
      <c r="B29" s="258" t="s">
        <v>305</v>
      </c>
      <c r="C29" s="258" t="s">
        <v>317</v>
      </c>
      <c r="D29" s="258"/>
      <c r="E29" s="258"/>
      <c r="F29" s="259">
        <f>SUM(F30:F36)</f>
        <v>88057.000000000015</v>
      </c>
    </row>
    <row r="30" spans="1:6" x14ac:dyDescent="0.2">
      <c r="A30" s="246" t="s">
        <v>313</v>
      </c>
      <c r="B30" s="238" t="s">
        <v>314</v>
      </c>
      <c r="C30" s="238" t="s">
        <v>306</v>
      </c>
      <c r="D30" s="247">
        <v>0.5</v>
      </c>
      <c r="E30" s="240">
        <v>3484</v>
      </c>
      <c r="F30" s="240">
        <f>F33*5%</f>
        <v>1173.75</v>
      </c>
    </row>
    <row r="31" spans="1:6" ht="25.5" x14ac:dyDescent="0.2">
      <c r="A31" s="248" t="s">
        <v>324</v>
      </c>
      <c r="B31" s="238" t="s">
        <v>311</v>
      </c>
      <c r="C31" s="238" t="s">
        <v>325</v>
      </c>
      <c r="D31" s="247">
        <v>0.3</v>
      </c>
      <c r="E31" s="240">
        <v>16636.2</v>
      </c>
      <c r="F31" s="240">
        <f t="shared" ref="F31:F36" si="2">E31*D31</f>
        <v>4990.8599999999997</v>
      </c>
    </row>
    <row r="32" spans="1:6" x14ac:dyDescent="0.2">
      <c r="A32" s="246" t="s">
        <v>326</v>
      </c>
      <c r="B32" s="238" t="s">
        <v>311</v>
      </c>
      <c r="C32" s="238" t="s">
        <v>312</v>
      </c>
      <c r="D32" s="247">
        <v>0.05</v>
      </c>
      <c r="E32" s="240">
        <v>83300</v>
      </c>
      <c r="F32" s="240">
        <f t="shared" si="2"/>
        <v>4165</v>
      </c>
    </row>
    <row r="33" spans="1:8" x14ac:dyDescent="0.2">
      <c r="A33" s="246" t="s">
        <v>327</v>
      </c>
      <c r="B33" s="238" t="s">
        <v>308</v>
      </c>
      <c r="C33" s="238" t="s">
        <v>309</v>
      </c>
      <c r="D33" s="247">
        <v>0.5</v>
      </c>
      <c r="E33" s="240">
        <v>46950</v>
      </c>
      <c r="F33" s="240">
        <f t="shared" si="2"/>
        <v>23475</v>
      </c>
    </row>
    <row r="34" spans="1:8" x14ac:dyDescent="0.2">
      <c r="A34" s="246" t="s">
        <v>328</v>
      </c>
      <c r="B34" s="238" t="s">
        <v>316</v>
      </c>
      <c r="C34" s="238" t="s">
        <v>306</v>
      </c>
      <c r="D34" s="247">
        <v>0.5</v>
      </c>
      <c r="E34" s="240">
        <v>1824</v>
      </c>
      <c r="F34" s="240">
        <f t="shared" si="2"/>
        <v>912</v>
      </c>
    </row>
    <row r="35" spans="1:8" x14ac:dyDescent="0.2">
      <c r="A35" s="246" t="s">
        <v>329</v>
      </c>
      <c r="B35" s="238" t="s">
        <v>316</v>
      </c>
      <c r="C35" s="238" t="s">
        <v>27</v>
      </c>
      <c r="D35" s="247">
        <v>0.01</v>
      </c>
      <c r="E35" s="240">
        <v>5144639.0000000009</v>
      </c>
      <c r="F35" s="240">
        <f t="shared" si="2"/>
        <v>51446.390000000014</v>
      </c>
    </row>
    <row r="36" spans="1:8" x14ac:dyDescent="0.2">
      <c r="A36" s="246" t="s">
        <v>335</v>
      </c>
      <c r="B36" s="238" t="s">
        <v>316</v>
      </c>
      <c r="C36" s="238" t="s">
        <v>336</v>
      </c>
      <c r="D36" s="247">
        <v>2</v>
      </c>
      <c r="E36" s="240">
        <v>947</v>
      </c>
      <c r="F36" s="240">
        <f t="shared" si="2"/>
        <v>1894</v>
      </c>
    </row>
    <row r="38" spans="1:8" ht="102" x14ac:dyDescent="0.2">
      <c r="A38" s="261" t="s">
        <v>123</v>
      </c>
      <c r="B38" s="258" t="s">
        <v>305</v>
      </c>
      <c r="C38" s="258" t="s">
        <v>306</v>
      </c>
      <c r="D38" s="258"/>
      <c r="E38" s="262"/>
      <c r="F38" s="262">
        <f>SUM(F39:F46)</f>
        <v>37851</v>
      </c>
      <c r="H38" s="235"/>
    </row>
    <row r="39" spans="1:8" x14ac:dyDescent="0.2">
      <c r="A39" s="242" t="s">
        <v>313</v>
      </c>
      <c r="B39" s="243" t="s">
        <v>314</v>
      </c>
      <c r="C39" s="243" t="s">
        <v>306</v>
      </c>
      <c r="D39" s="243">
        <v>0.2</v>
      </c>
      <c r="E39" s="244">
        <v>3484</v>
      </c>
      <c r="F39" s="244">
        <f>F42*5%</f>
        <v>1000.0500000000001</v>
      </c>
    </row>
    <row r="40" spans="1:8" x14ac:dyDescent="0.2">
      <c r="A40" s="242" t="s">
        <v>324</v>
      </c>
      <c r="B40" s="243" t="s">
        <v>311</v>
      </c>
      <c r="C40" s="243" t="s">
        <v>325</v>
      </c>
      <c r="D40" s="254">
        <v>0.80715295560284162</v>
      </c>
      <c r="E40" s="244">
        <v>16636.2</v>
      </c>
      <c r="F40" s="244">
        <f t="shared" ref="F40:F46" si="3">E40*D40</f>
        <v>13427.957999999995</v>
      </c>
    </row>
    <row r="41" spans="1:8" x14ac:dyDescent="0.2">
      <c r="A41" s="242" t="s">
        <v>326</v>
      </c>
      <c r="B41" s="243" t="s">
        <v>311</v>
      </c>
      <c r="C41" s="243" t="s">
        <v>312</v>
      </c>
      <c r="D41" s="243">
        <v>0.01</v>
      </c>
      <c r="E41" s="244">
        <v>83300</v>
      </c>
      <c r="F41" s="244">
        <f t="shared" si="3"/>
        <v>833</v>
      </c>
    </row>
    <row r="42" spans="1:8" x14ac:dyDescent="0.2">
      <c r="A42" s="242" t="s">
        <v>351</v>
      </c>
      <c r="B42" s="243" t="s">
        <v>308</v>
      </c>
      <c r="C42" s="243" t="s">
        <v>309</v>
      </c>
      <c r="D42" s="243">
        <v>0.6</v>
      </c>
      <c r="E42" s="244">
        <v>33335</v>
      </c>
      <c r="F42" s="244">
        <f t="shared" si="3"/>
        <v>20001</v>
      </c>
    </row>
    <row r="43" spans="1:8" x14ac:dyDescent="0.2">
      <c r="A43" s="242" t="s">
        <v>328</v>
      </c>
      <c r="B43" s="243" t="s">
        <v>316</v>
      </c>
      <c r="C43" s="243" t="s">
        <v>306</v>
      </c>
      <c r="D43" s="243">
        <v>0.2</v>
      </c>
      <c r="E43" s="244">
        <v>1824</v>
      </c>
      <c r="F43" s="244">
        <f t="shared" si="3"/>
        <v>364.8</v>
      </c>
    </row>
    <row r="44" spans="1:8" x14ac:dyDescent="0.2">
      <c r="A44" s="242" t="s">
        <v>330</v>
      </c>
      <c r="B44" s="243" t="s">
        <v>316</v>
      </c>
      <c r="C44" s="243" t="s">
        <v>331</v>
      </c>
      <c r="D44" s="243">
        <v>1E-3</v>
      </c>
      <c r="E44" s="244">
        <v>2122086</v>
      </c>
      <c r="F44" s="244">
        <f t="shared" si="3"/>
        <v>2122.0860000000002</v>
      </c>
    </row>
    <row r="45" spans="1:8" x14ac:dyDescent="0.2">
      <c r="A45" s="242" t="s">
        <v>332</v>
      </c>
      <c r="B45" s="243" t="s">
        <v>316</v>
      </c>
      <c r="C45" s="243" t="s">
        <v>333</v>
      </c>
      <c r="D45" s="243">
        <v>2E-3</v>
      </c>
      <c r="E45" s="244">
        <v>12500</v>
      </c>
      <c r="F45" s="244">
        <f t="shared" si="3"/>
        <v>25</v>
      </c>
    </row>
    <row r="46" spans="1:8" x14ac:dyDescent="0.2">
      <c r="A46" s="242" t="s">
        <v>334</v>
      </c>
      <c r="B46" s="243" t="s">
        <v>316</v>
      </c>
      <c r="C46" s="243" t="s">
        <v>24</v>
      </c>
      <c r="D46" s="243">
        <v>2E-3</v>
      </c>
      <c r="E46" s="244">
        <v>38553</v>
      </c>
      <c r="F46" s="244">
        <f t="shared" si="3"/>
        <v>77.105999999999995</v>
      </c>
    </row>
    <row r="48" spans="1:8" x14ac:dyDescent="0.2">
      <c r="A48" s="230" t="s">
        <v>196</v>
      </c>
      <c r="B48" s="231" t="s">
        <v>305</v>
      </c>
      <c r="C48" s="231" t="s">
        <v>306</v>
      </c>
      <c r="D48" s="232"/>
      <c r="E48" s="233"/>
      <c r="F48" s="233">
        <f>SUM(F49:F58)</f>
        <v>45566.474999999991</v>
      </c>
      <c r="H48" s="229"/>
    </row>
    <row r="49" spans="1:8" ht="18" customHeight="1" x14ac:dyDescent="0.2">
      <c r="A49" s="237" t="s">
        <v>307</v>
      </c>
      <c r="B49" s="231" t="s">
        <v>305</v>
      </c>
      <c r="C49" s="231" t="s">
        <v>306</v>
      </c>
      <c r="D49" s="232"/>
      <c r="E49" s="233"/>
      <c r="F49" s="241">
        <f>E49*D49</f>
        <v>0</v>
      </c>
      <c r="G49" s="228"/>
    </row>
    <row r="50" spans="1:8" x14ac:dyDescent="0.2">
      <c r="A50" s="237" t="s">
        <v>310</v>
      </c>
      <c r="B50" s="238" t="s">
        <v>311</v>
      </c>
      <c r="C50" s="238" t="s">
        <v>312</v>
      </c>
      <c r="D50" s="239">
        <v>0.02</v>
      </c>
      <c r="E50" s="240">
        <v>180217</v>
      </c>
      <c r="F50" s="241">
        <f t="shared" ref="F50:F58" si="4">E50*D50</f>
        <v>3604.34</v>
      </c>
      <c r="G50" s="228"/>
    </row>
    <row r="51" spans="1:8" x14ac:dyDescent="0.2">
      <c r="A51" s="237" t="s">
        <v>313</v>
      </c>
      <c r="B51" s="238" t="s">
        <v>314</v>
      </c>
      <c r="C51" s="238" t="s">
        <v>306</v>
      </c>
      <c r="D51" s="239">
        <v>2</v>
      </c>
      <c r="E51" s="240">
        <v>3484</v>
      </c>
      <c r="F51" s="241">
        <f>F49*5%</f>
        <v>0</v>
      </c>
      <c r="G51" s="228"/>
    </row>
    <row r="52" spans="1:8" x14ac:dyDescent="0.2">
      <c r="A52" s="237" t="s">
        <v>315</v>
      </c>
      <c r="B52" s="238" t="s">
        <v>316</v>
      </c>
      <c r="C52" s="238" t="s">
        <v>317</v>
      </c>
      <c r="D52" s="239">
        <v>0.08</v>
      </c>
      <c r="E52" s="240">
        <v>20487</v>
      </c>
      <c r="F52" s="241">
        <f t="shared" si="4"/>
        <v>1638.96</v>
      </c>
      <c r="G52" s="228"/>
    </row>
    <row r="53" spans="1:8" x14ac:dyDescent="0.2">
      <c r="A53" s="242" t="s">
        <v>319</v>
      </c>
      <c r="B53" s="243" t="s">
        <v>316</v>
      </c>
      <c r="C53" s="243" t="s">
        <v>306</v>
      </c>
      <c r="D53" s="242">
        <v>1</v>
      </c>
      <c r="E53" s="244">
        <v>16883</v>
      </c>
      <c r="F53" s="241">
        <f t="shared" si="4"/>
        <v>16883</v>
      </c>
      <c r="G53" s="228"/>
    </row>
    <row r="54" spans="1:8" x14ac:dyDescent="0.2">
      <c r="A54" s="242" t="s">
        <v>320</v>
      </c>
      <c r="B54" s="243" t="s">
        <v>316</v>
      </c>
      <c r="C54" s="243" t="s">
        <v>306</v>
      </c>
      <c r="D54" s="242">
        <v>1</v>
      </c>
      <c r="E54" s="244">
        <v>2826.1749999999943</v>
      </c>
      <c r="F54" s="241">
        <f t="shared" si="4"/>
        <v>2826.1749999999943</v>
      </c>
      <c r="G54" s="228"/>
    </row>
    <row r="55" spans="1:8" x14ac:dyDescent="0.2">
      <c r="A55" s="242" t="s">
        <v>321</v>
      </c>
      <c r="B55" s="243" t="s">
        <v>316</v>
      </c>
      <c r="C55" s="243" t="s">
        <v>306</v>
      </c>
      <c r="D55" s="242">
        <v>1</v>
      </c>
      <c r="E55" s="244">
        <v>510</v>
      </c>
      <c r="F55" s="241">
        <f t="shared" si="4"/>
        <v>510</v>
      </c>
      <c r="G55" s="228"/>
    </row>
    <row r="56" spans="1:8" x14ac:dyDescent="0.2">
      <c r="A56" s="242" t="s">
        <v>322</v>
      </c>
      <c r="B56" s="243" t="s">
        <v>316</v>
      </c>
      <c r="C56" s="243" t="s">
        <v>306</v>
      </c>
      <c r="D56" s="242">
        <v>1</v>
      </c>
      <c r="E56" s="244">
        <v>802</v>
      </c>
      <c r="F56" s="241">
        <f t="shared" si="4"/>
        <v>802</v>
      </c>
      <c r="G56" s="228"/>
    </row>
    <row r="57" spans="1:8" x14ac:dyDescent="0.2">
      <c r="A57" s="242" t="s">
        <v>323</v>
      </c>
      <c r="B57" s="243" t="s">
        <v>316</v>
      </c>
      <c r="C57" s="243" t="s">
        <v>317</v>
      </c>
      <c r="D57" s="242">
        <v>1.5</v>
      </c>
      <c r="E57" s="244">
        <v>5122</v>
      </c>
      <c r="F57" s="241">
        <f t="shared" si="4"/>
        <v>7683</v>
      </c>
      <c r="G57" s="228"/>
    </row>
    <row r="58" spans="1:8" x14ac:dyDescent="0.2">
      <c r="A58" s="237" t="s">
        <v>318</v>
      </c>
      <c r="B58" s="238" t="s">
        <v>316</v>
      </c>
      <c r="C58" s="238" t="s">
        <v>317</v>
      </c>
      <c r="D58" s="239">
        <v>4.5</v>
      </c>
      <c r="E58" s="240">
        <v>2582</v>
      </c>
      <c r="F58" s="241">
        <f t="shared" si="4"/>
        <v>11619</v>
      </c>
      <c r="G58" s="228"/>
    </row>
    <row r="60" spans="1:8" ht="51" x14ac:dyDescent="0.2">
      <c r="A60" s="250" t="s">
        <v>207</v>
      </c>
      <c r="B60" s="231" t="s">
        <v>305</v>
      </c>
      <c r="C60" s="231" t="s">
        <v>306</v>
      </c>
      <c r="D60" s="283"/>
      <c r="E60" s="284"/>
      <c r="F60" s="284">
        <f>SUM(F61:F64)</f>
        <v>2554876.9999999995</v>
      </c>
    </row>
    <row r="61" spans="1:8" x14ac:dyDescent="0.2">
      <c r="A61" s="242" t="s">
        <v>313</v>
      </c>
      <c r="B61" s="238" t="s">
        <v>314</v>
      </c>
      <c r="C61" s="238" t="s">
        <v>306</v>
      </c>
      <c r="D61" s="238">
        <v>0.3</v>
      </c>
      <c r="E61" s="240">
        <v>3484</v>
      </c>
      <c r="F61" s="240">
        <f>E61*D61</f>
        <v>1045.2</v>
      </c>
      <c r="H61" s="234"/>
    </row>
    <row r="62" spans="1:8" x14ac:dyDescent="0.2">
      <c r="A62" s="242" t="s">
        <v>327</v>
      </c>
      <c r="B62" s="238" t="s">
        <v>308</v>
      </c>
      <c r="C62" s="238" t="s">
        <v>309</v>
      </c>
      <c r="D62" s="238">
        <v>4</v>
      </c>
      <c r="E62" s="240">
        <v>46950</v>
      </c>
      <c r="F62" s="240">
        <f t="shared" ref="F62:F64" si="5">E62*D62</f>
        <v>187800</v>
      </c>
    </row>
    <row r="63" spans="1:8" ht="38.25" x14ac:dyDescent="0.2">
      <c r="A63" s="285" t="s">
        <v>354</v>
      </c>
      <c r="B63" s="238" t="s">
        <v>316</v>
      </c>
      <c r="C63" s="238" t="s">
        <v>355</v>
      </c>
      <c r="D63" s="238">
        <v>1</v>
      </c>
      <c r="E63" s="240">
        <v>2360207.7999999993</v>
      </c>
      <c r="F63" s="240">
        <f t="shared" si="5"/>
        <v>2360207.7999999993</v>
      </c>
    </row>
    <row r="64" spans="1:8" x14ac:dyDescent="0.2">
      <c r="A64" s="242" t="s">
        <v>328</v>
      </c>
      <c r="B64" s="238" t="s">
        <v>316</v>
      </c>
      <c r="C64" s="238" t="s">
        <v>306</v>
      </c>
      <c r="D64" s="238">
        <v>1</v>
      </c>
      <c r="E64" s="240">
        <v>5824</v>
      </c>
      <c r="F64" s="240">
        <f t="shared" si="5"/>
        <v>5824</v>
      </c>
    </row>
    <row r="66" spans="1:6" s="251" customFormat="1" ht="38.25" x14ac:dyDescent="0.2">
      <c r="A66" s="286" t="s">
        <v>359</v>
      </c>
      <c r="B66" s="245" t="s">
        <v>305</v>
      </c>
      <c r="C66" s="245" t="s">
        <v>20</v>
      </c>
      <c r="D66" s="245"/>
      <c r="E66" s="255"/>
      <c r="F66" s="255">
        <f>SUM(F67:F71)</f>
        <v>70218</v>
      </c>
    </row>
    <row r="67" spans="1:6" ht="25.5" x14ac:dyDescent="0.2">
      <c r="A67" s="248" t="s">
        <v>358</v>
      </c>
      <c r="B67" s="238" t="s">
        <v>316</v>
      </c>
      <c r="C67" s="238" t="s">
        <v>20</v>
      </c>
      <c r="D67" s="238">
        <v>1</v>
      </c>
      <c r="E67" s="240">
        <v>51438.149999999994</v>
      </c>
      <c r="F67" s="240">
        <f>E67*D67</f>
        <v>51438.149999999994</v>
      </c>
    </row>
    <row r="68" spans="1:6" x14ac:dyDescent="0.2">
      <c r="A68" s="246" t="s">
        <v>356</v>
      </c>
      <c r="B68" s="238" t="s">
        <v>308</v>
      </c>
      <c r="C68" s="238" t="s">
        <v>309</v>
      </c>
      <c r="D68" s="238">
        <v>0.45</v>
      </c>
      <c r="E68" s="240">
        <v>30782</v>
      </c>
      <c r="F68" s="240">
        <f t="shared" ref="F68:F71" si="6">E68*D68</f>
        <v>13851.9</v>
      </c>
    </row>
    <row r="69" spans="1:6" x14ac:dyDescent="0.2">
      <c r="A69" s="246" t="s">
        <v>313</v>
      </c>
      <c r="B69" s="238" t="s">
        <v>314</v>
      </c>
      <c r="C69" s="238" t="s">
        <v>306</v>
      </c>
      <c r="D69" s="238">
        <v>0.05</v>
      </c>
      <c r="E69" s="240">
        <v>3484</v>
      </c>
      <c r="F69" s="240">
        <f t="shared" si="6"/>
        <v>174.20000000000002</v>
      </c>
    </row>
    <row r="70" spans="1:6" x14ac:dyDescent="0.2">
      <c r="A70" s="246" t="s">
        <v>328</v>
      </c>
      <c r="B70" s="238" t="s">
        <v>316</v>
      </c>
      <c r="C70" s="238" t="s">
        <v>306</v>
      </c>
      <c r="D70" s="247">
        <v>0.5</v>
      </c>
      <c r="E70" s="240">
        <v>1824</v>
      </c>
      <c r="F70" s="240">
        <f t="shared" si="6"/>
        <v>912</v>
      </c>
    </row>
    <row r="71" spans="1:6" x14ac:dyDescent="0.2">
      <c r="A71" s="246" t="s">
        <v>357</v>
      </c>
      <c r="B71" s="238" t="s">
        <v>316</v>
      </c>
      <c r="C71" s="238" t="s">
        <v>306</v>
      </c>
      <c r="D71" s="238">
        <v>0.25</v>
      </c>
      <c r="E71" s="240">
        <v>15367</v>
      </c>
      <c r="F71" s="240">
        <f t="shared" si="6"/>
        <v>3841.75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5ff428f-28d0-45ae-ab9f-b9ddecaf8066">
      <Terms xmlns="http://schemas.microsoft.com/office/infopath/2007/PartnerControls"/>
    </lcf76f155ced4ddcb4097134ff3c332f>
    <TaxCatchAll xmlns="169a036c-33dc-48e8-bca4-518fe833d31e"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8AF2A5368E87F44F934E5A8BB7EF84B9" ma:contentTypeVersion="13" ma:contentTypeDescription="Crear nuevo documento." ma:contentTypeScope="" ma:versionID="b63088bd1a662a7f112dd53b0d820352">
  <xsd:schema xmlns:xsd="http://www.w3.org/2001/XMLSchema" xmlns:xs="http://www.w3.org/2001/XMLSchema" xmlns:p="http://schemas.microsoft.com/office/2006/metadata/properties" xmlns:ns2="15ff428f-28d0-45ae-ab9f-b9ddecaf8066" xmlns:ns3="169a036c-33dc-48e8-bca4-518fe833d31e" targetNamespace="http://schemas.microsoft.com/office/2006/metadata/properties" ma:root="true" ma:fieldsID="cca314a978d916272ff3c0b5b2cae4b0" ns2:_="" ns3:_="">
    <xsd:import namespace="15ff428f-28d0-45ae-ab9f-b9ddecaf8066"/>
    <xsd:import namespace="169a036c-33dc-48e8-bca4-518fe833d31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MediaServiceLocation" minOccurs="0"/>
                <xsd:element ref="ns2:lcf76f155ced4ddcb4097134ff3c332f" minOccurs="0"/>
                <xsd:element ref="ns3:TaxCatchAll" minOccurs="0"/>
                <xsd:element ref="ns2:MediaServiceOCR"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5ff428f-28d0-45ae-ab9f-b9ddecaf806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Location" ma:index="15" nillable="true" ma:displayName="Location" ma:indexed="true" ma:internalName="MediaServiceLocation"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381b4561-0995-4194-8a43-67cdfbc958b4"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69a036c-33dc-48e8-bca4-518fe833d31e"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e55f028c-ad8e-4895-8114-e8f13ffb174c}" ma:internalName="TaxCatchAll" ma:showField="CatchAllData" ma:web="169a036c-33dc-48e8-bca4-518fe833d31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792F9D0-272C-47D1-9F93-F03CCCA456D7}">
  <ds:schemaRefs>
    <ds:schemaRef ds:uri="http://schemas.microsoft.com/office/infopath/2007/PartnerControls"/>
    <ds:schemaRef ds:uri="http://schemas.microsoft.com/office/2006/documentManagement/types"/>
    <ds:schemaRef ds:uri="http://www.w3.org/XML/1998/namespace"/>
    <ds:schemaRef ds:uri="http://purl.org/dc/dcmitype/"/>
    <ds:schemaRef ds:uri="http://schemas.openxmlformats.org/package/2006/metadata/core-properties"/>
    <ds:schemaRef ds:uri="http://purl.org/dc/terms/"/>
    <ds:schemaRef ds:uri="169a036c-33dc-48e8-bca4-518fe833d31e"/>
    <ds:schemaRef ds:uri="http://purl.org/dc/elements/1.1/"/>
    <ds:schemaRef ds:uri="15ff428f-28d0-45ae-ab9f-b9ddecaf8066"/>
    <ds:schemaRef ds:uri="http://schemas.microsoft.com/office/2006/metadata/properties"/>
  </ds:schemaRefs>
</ds:datastoreItem>
</file>

<file path=customXml/itemProps2.xml><?xml version="1.0" encoding="utf-8"?>
<ds:datastoreItem xmlns:ds="http://schemas.openxmlformats.org/officeDocument/2006/customXml" ds:itemID="{66CA27B3-09CB-44B7-9BA5-75410F17FB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5ff428f-28d0-45ae-ab9f-b9ddecaf8066"/>
    <ds:schemaRef ds:uri="169a036c-33dc-48e8-bca4-518fe833d31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7F8C563-281E-4C61-BCB8-85C2D285FE97}">
  <ds:schemaRefs>
    <ds:schemaRef ds:uri="http://schemas.microsoft.com/sharepoint/v3/contenttype/forms"/>
  </ds:schemaRefs>
</ds:datastoreItem>
</file>

<file path=docMetadata/LabelInfo.xml><?xml version="1.0" encoding="utf-8"?>
<clbl:labelList xmlns:clbl="http://schemas.microsoft.com/office/2020/mipLabelMetadata">
  <clbl:label id="{e85898d3-def4-4865-9ca5-9af5c03da9f9}" enabled="0" method="" siteId="{e85898d3-def4-4865-9ca5-9af5c03da9f9}"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8</vt:i4>
      </vt:variant>
    </vt:vector>
  </HeadingPairs>
  <TitlesOfParts>
    <vt:vector size="17" baseType="lpstr">
      <vt:lpstr>Hoja1</vt:lpstr>
      <vt:lpstr>ÁREAS</vt:lpstr>
      <vt:lpstr>ACTA No. 1</vt:lpstr>
      <vt:lpstr>FORMATO ECONOMICO Nº4</vt:lpstr>
      <vt:lpstr>FORMATO 12000 BTU</vt:lpstr>
      <vt:lpstr>FORMATO 24000 BTU  </vt:lpstr>
      <vt:lpstr>FORMATO 36000 BTU   </vt:lpstr>
      <vt:lpstr>CORTE-2</vt:lpstr>
      <vt:lpstr>SUSTITUCION</vt:lpstr>
      <vt:lpstr>'ACTA No. 1'!Área_de_impresión</vt:lpstr>
      <vt:lpstr>'CORTE-2'!Área_de_impresión</vt:lpstr>
      <vt:lpstr>'FORMATO 12000 BTU'!Área_de_impresión</vt:lpstr>
      <vt:lpstr>'FORMATO 24000 BTU  '!Área_de_impresión</vt:lpstr>
      <vt:lpstr>'FORMATO 36000 BTU   '!Área_de_impresión</vt:lpstr>
      <vt:lpstr>'FORMATO 12000 BTU'!Títulos_a_imprimir</vt:lpstr>
      <vt:lpstr>'FORMATO 24000 BTU  '!Títulos_a_imprimir</vt:lpstr>
      <vt:lpstr>'FORMATO 36000 BTU   '!Títulos_a_imprimir</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Frank Lozano Buitrago</dc:creator>
  <cp:lastModifiedBy>Maria Eugenia Jimenez Hoyos</cp:lastModifiedBy>
  <cp:lastPrinted>2025-11-21T20:28:07Z</cp:lastPrinted>
  <dcterms:created xsi:type="dcterms:W3CDTF">2025-09-24T15:25:58Z</dcterms:created>
  <dcterms:modified xsi:type="dcterms:W3CDTF">2026-06-02T20:51:10Z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0x0101008AF2A5368E87F44F934E5A8BB7EF84B9</vt:lpwstr>
  </property>
  <property fmtid="{D5CDD505-2E9C-101B-9397-08002B2CF9AE}" pid="3" name="MediaServiceImageTags">
    <vt:lpwstr/>
  </property>
  <property fmtid="{D5CDD505-2E9C-101B-9397-08002B2CF9AE}" pid="4" name="gvdocid">
    <vt:lpwstr>020ee000-065a-45c3-a0e3-26f5a649d35d</vt:lpwstr>
  </property>
  <property fmtid="{D5CDD505-2E9C-101B-9397-08002B2CF9AE}" pid="5" name="ClassificationTagSetId">
    <vt:lpwstr>e16409a7-1700-4153-9090-3955bc2f0ae8</vt:lpwstr>
  </property>
  <property fmtid="{D5CDD505-2E9C-101B-9397-08002B2CF9AE}" pid="6" name="ComplianceTagSetId">
    <vt:lpwstr>f14fc1f1-8950-40d5-8a29-45909da947d6</vt:lpwstr>
  </property>
  <property fmtid="{D5CDD505-2E9C-101B-9397-08002B2CF9AE}" pid="7" name="FileId">
    <vt:lpwstr>020ee000-065a-45c3-a0e3-26f5a649d35d</vt:lpwstr>
  </property>
  <property fmtid="{D5CDD505-2E9C-101B-9397-08002B2CF9AE}" pid="8" name="UserId">
    <vt:lpwstr>Jose Frank Lozano Buitrago</vt:lpwstr>
  </property>
  <property fmtid="{D5CDD505-2E9C-101B-9397-08002B2CF9AE}" pid="9" name="TagDateTime">
    <vt:lpwstr>2025-12-20T18:42:39Z</vt:lpwstr>
  </property>
  <property fmtid="{D5CDD505-2E9C-101B-9397-08002B2CF9AE}" pid="10" name="GVData">
    <vt:lpwstr>eyJPUyI6IldpbmRvd3MiLCJkb2NJRCI6IjAyMGVlMDAwLTA2NWEtNDVjMy1hMGUzLTI2ZjVhNjQ5ZDM1ZCIsImRvY1N0YXRlIjoie30iLCJwYXJlbnRMaW5lSWRzIjoiW10iLCJ3cml0dGVuS2V5cyI6IltcImd2ZG9jaWRcIixcIkNsYXNzaWZpY2F0aW9uVGFnU2V0</vt:lpwstr>
  </property>
  <property fmtid="{D5CDD505-2E9C-101B-9397-08002B2CF9AE}" pid="11" name="GVData0">
    <vt:lpwstr>SWRcIixcIkNvbXBsaWFuY2VUYWdTZXRJZFwiLFwiRmlsZUlkXCIsXCJVc2VySWRcIixcIlRhZ0RhdGVUaW1lXCJdIiwibm9PZkd2RGF0YUVudHJpZXMiOiI1IiwibGluZUlkIjoiMzkwY2M3ZjItMDQ2Yy00NzQ4LTk0Y2EtZGY0NmI2ZWZkOGRlIn0=</vt:lpwstr>
  </property>
  <property fmtid="{D5CDD505-2E9C-101B-9397-08002B2CF9AE}" pid="12" name="GVData1">
    <vt:lpwstr>(end)</vt:lpwstr>
  </property>
</Properties>
</file>