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2.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mc:AlternateContent xmlns:mc="http://schemas.openxmlformats.org/markup-compatibility/2006">
    <mc:Choice Requires="x15">
      <x15ac:absPath xmlns:x15ac="http://schemas.microsoft.com/office/spreadsheetml/2010/11/ac" url="G:\Mi unidad\1. LICITACIONES 2026\2. PROCESOS 2026\39. MC-RSR-CASA-061-2026\SUBSANACIÓN\"/>
    </mc:Choice>
  </mc:AlternateContent>
  <xr:revisionPtr revIDLastSave="0" documentId="8_{49BEF60C-3550-416F-9221-A73B8CA547F6}" xr6:coauthVersionLast="47" xr6:coauthVersionMax="47" xr10:uidLastSave="{00000000-0000-0000-0000-000000000000}"/>
  <bookViews>
    <workbookView xWindow="-120" yWindow="-120" windowWidth="20730" windowHeight="11040" xr2:uid="{00000000-000D-0000-FFFF-FFFF00000000}"/>
  </bookViews>
  <sheets>
    <sheet name="10. PRODUCCION" sheetId="11" r:id="rId1"/>
  </sheets>
  <definedNames>
    <definedName name="_xlnm._FilterDatabase" localSheetId="0" hidden="1">'10. PRODUCCION'!$A$7:$G$23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G20" i="11" l="1"/>
  <c r="F9" i="11"/>
  <c r="F10" i="11"/>
  <c r="F11" i="11"/>
  <c r="F12" i="11"/>
  <c r="F13" i="11"/>
  <c r="F14" i="11"/>
  <c r="F15" i="11"/>
  <c r="F16" i="11"/>
  <c r="F17" i="11"/>
  <c r="F18" i="11"/>
  <c r="F19" i="11"/>
  <c r="F8" i="11"/>
</calcChain>
</file>

<file path=xl/sharedStrings.xml><?xml version="1.0" encoding="utf-8"?>
<sst xmlns="http://schemas.openxmlformats.org/spreadsheetml/2006/main" count="55" uniqueCount="46">
  <si>
    <t>ITEM</t>
  </si>
  <si>
    <t>UNIDAD DE MEDIDA</t>
  </si>
  <si>
    <t>VALOR TOTAL</t>
  </si>
  <si>
    <t>UND</t>
  </si>
  <si>
    <t>KIT</t>
  </si>
  <si>
    <t>DESCRIPCIÓN COMPLETA DEL ELEMENTO</t>
  </si>
  <si>
    <t xml:space="preserve">NOMBRE DEL ELEMENTO DE  CONSUMO </t>
  </si>
  <si>
    <t>Raspberry Pi 4 Modelo B – 4GB RAM</t>
  </si>
  <si>
    <t>Computadora de placa única (SBC). Procesador quad-core ARM Cortex-A72 de 64 bits a 1.5 GHz. Memoria RAM: 4 GB LPDDR4-3200. Conectividad: WiFi 802.11 dual banda 2.4/5 GHz integrada, Bluetooth 5.0, Gigabit Ethernet. Puertos: 2× USB 3.0, 2× USB 2.0, 2× micro-HDMI (4K), conector GPIO de 40 pines. Alimentación: USB-C 5V/3A. Compatible con Raspberry Pi OS.</t>
  </si>
  <si>
    <t>MicroSD 32 GB Clase 10 (A1)</t>
  </si>
  <si>
    <t>Tarjeta de memoria microSD de 32 GB para sistema operativo Raspberry Pi OS. Velocidad mínima de escritura secuencial clase 10. Certificación A1 para operaciones de entrada/salida aleatorias. Compatible con Raspberry Pi 4. Incluye adaptador SD.</t>
  </si>
  <si>
    <t>Sensor SCD-41 – CO₂ real + Temperatura + Humedad</t>
  </si>
  <si>
    <t>Sensor de CO₂ fotoacústico de la marca Sensirion. Rango de medición CO₂: 400–5000 ppm. Precisión CO₂: ±40 ppm + 5% del valor medido. Rango temperatura: -10 a +60 °C. Rango humedad: 0–100% RH. Interfaz de comunicación: I2C. Voltaje de operación: 2.4–5.5 V. Compatible con Raspberry Pi GPIO. Montado en módulo breakout con pines de conexión.</t>
  </si>
  <si>
    <t>Sensor BME680 – Temperatura + Humedad + Presión + VOC</t>
  </si>
  <si>
    <t>Sensor ambiental multivariable Bosch BME680. Mide: temperatura (-40 a +85 °C, precisión ±1 °C), humedad relativa (0–100% RH, ±3%), presión barométrica (300–1100 hPa), calidad del aire (gases orgánicos volátiles VOC / IAQ). Interfaz: I2C y SPI. Voltaje: 3.3V/5V con traductor integrado. Montado en módulo PCB con pines. Compatible con Raspberry Pi, Arduino y ESP32.</t>
  </si>
  <si>
    <t>Sensor PMS5003 – Partículas PM1.0 / PM2.5 / PM10</t>
  </si>
  <si>
    <t>Sensor láser de partículas en suspensión. Detecta concentración de partículas PM1.0, PM2.5 y PM10 en µg/m³. Rango de medición: 0–500 µg/m³. Precisión: ±10 µg/m³ (0–100 µg/m³). Interfaz: UART. Voltaje: 5V. Incluye cable de conexión de 8 hilos. Carcasa plástica IP42. Ideal para invernadero y bodega con polvo o aerosoles. Compatible con Raspberry Pi mediante adaptador de nivel lógico.</t>
  </si>
  <si>
    <t>Cables Dupont Macho-Hembra 20cm (pack ×40)</t>
  </si>
  <si>
    <t>Pack de 40 cables conectores tipo Dupont macho-hembra de 20 cm de longitud. Calibre 28 AWG. Compatibles con protoboard y pines GPIO de Raspberry Pi, Arduino y módulos de sensores. Colores surtidos para fácil identificación de conexiones. Los conectores se pueden separar individualmente o en grupos.</t>
  </si>
  <si>
    <t>PAQUETE x40</t>
  </si>
  <si>
    <t>Breakout GPIO en T + cable cinta 40 pines</t>
  </si>
  <si>
    <t>Kit de conexión GPIO para Raspberry Pi. Incluye: placa de expansión en forma de T con etiquetas de pines impresas, cable cinta plano de 40 pines de 20 cm. Compatible con Raspberry Pi A+, B+, Pi 2, Pi 3 y Pi 4. Permite identificar y cablear todos los pines GPIO de forma segura en protoboard sin errores de conexión.</t>
  </si>
  <si>
    <t>Prensa estopa PG-7 cable 3.5–6 mm (pack ×5)</t>
  </si>
  <si>
    <t>Pasacable / prensa estopa de plástico tipo PG-7 para cables de diámetro 3.5 a 6 mm. Garantiza el nivel de protección IP del gabinete exterior al sellar herméticamente la entrada de cables de sensores. Material: poliamida PA6. Color puede variar entre blanco y negro. Permite paso de cable sin afectar la impermeabilidad de la caja estanca IP65.</t>
  </si>
  <si>
    <t>Prensa estopa PG-9 cable 4–8 mm (pack ×5)</t>
  </si>
  <si>
    <t>Pasacable / prensa estopa de plástico tipo PG-9 para cables de diámetro 4 a 8 mm. Para cables de alimentación (USB-C o transformador) que ingresan al gabinete exterior. Material: poliamida PA6. Protege el cable contra daños en el punto de corte, garantiza nivel de protección IP y evita desconexión por tracción.</t>
  </si>
  <si>
    <t>Case aluminio con ventilador para Raspberry Pi 4</t>
  </si>
  <si>
    <t>Caja / case metálica en aluminio para Raspberry Pi 4 Modelo B. Enfriamiento pasivo mediante disipación por el cuerpo de aluminio más enfriamiento activo mediante ventilador incluido. Construcción en dos piezas (base y cubierta). Ranura lateral para salida de cables GPIO. Muescas para visualización de LEDs de actividad y poder. Compatible con todos los puertos: USB, Ethernet, micro-HDMI, MicroSD y jack 3.5mm.</t>
  </si>
  <si>
    <t>Fuente oficial Raspberry Pi 4 – 5V 3A USB-C</t>
  </si>
  <si>
    <t>Fuente de alimentación oficial para Raspberry Pi 4. Entrada: 100–240V CA 50/60 Hz (compatible con 110V Colombia). Salida: 5.1V CC / 3.0A (15.3W) mediante conector USB-C. Cable de 1.5 m de longitud. Proporciona alimentación estable para RPi 4 y sensores conectados al GPIO. Evita reinicios inesperados por corriente insuficiente. Certificaciones de seguridad internacionales.</t>
  </si>
  <si>
    <t xml:space="preserve">LOTE 10 PRODUCCION </t>
  </si>
  <si>
    <t>Caja de distribución eléctrica plástica con certificación IP65 (estanca al polvo y chorros de agua). Dimensiones aproximadas: 244 x 254 x 186 mm (largo × ancho × profundidad). Material: ABS o policarbonato de alta resistencia. Incluye placa de montaje interior y tornillos. Prensaestopas no incluidos. Temperatura de operación: -25 °C a +60 °C. Para instalación exterior en invernadero o bodega.</t>
  </si>
  <si>
    <t>Gabinete estanco plástico IP65 aprox. 244 x 254 x 186 mm</t>
  </si>
  <si>
    <t xml:space="preserve">VALOR UNITARIO INCLUIDO IVA </t>
  </si>
  <si>
    <t>Señores:
SERVICIO NACIONAL DE APRENDIZAJE –SENA
Regional Risaralda</t>
  </si>
  <si>
    <t xml:space="preserve">CANTIDAD </t>
  </si>
  <si>
    <t xml:space="preserve">VALIDEZ DE LA OFERTA 90 DIAS </t>
  </si>
  <si>
    <t xml:space="preserve">
FIRMA DEL REPRESENTANTE LEGAL
Cesar Augusto García Carvajal
CC. 71.222.529 de Bello</t>
  </si>
  <si>
    <t>COSTO DEL BIEN
(INSUMOS, EQUIPOS, PERSONAL)</t>
  </si>
  <si>
    <t>GASTOS GENERALES</t>
  </si>
  <si>
    <t>IMPREVISTOS</t>
  </si>
  <si>
    <t>UTILIDAD</t>
  </si>
  <si>
    <t>Cesar Augusto García Carvajal, identificado con cédula de ciudadanía No.71.222.529 expedida en Bello, en calidad de Representante Legal de la empresa ELECTRÓNICA I+D S.A.S, me permito presentar propuesta técnico - económica dentro del proceso de MC-RSR-CASA-061-2026 No. MC-RSR-CASA-061-2026  cuyo objeto es: Compra de materiales/insumos para el correcto desarrollo de los 
diferentes procesos de prototipado y validación que se realizan en los proyectos de base tecnológica de I+D+i en las líneas tecnológicas del Tecnoparque Nodo Risaralda, para fortalecer los procesos de acompañamiento metodológico, diseño, desarrollo y validación de prototipos TRL6 y TRL7/8 para la vigencia 2026.  en los siguientes términos:</t>
  </si>
  <si>
    <t>Mediante el presente archivo “JUSTIFICACIÓN DE PRECIOS”, ELECTRÓNICA I+D S.A.S. presenta la sustentación económica correspondiente a los valores ofertados dentro del proceso de mínima cuantía No.MC-RSR-CASA-061-2026, evidenciando que los precios presentados obedecen a un análisis técnico, financiero y comercial detallado, acorde con las condiciones actuales del mercado y con las capacidades operativas de la empresa.
Los valores aquí relacionados contemplan la totalidad de costos directos e indirectos necesarios para garantizar la correcta ejecución contractual, incluyendo adquisición de equipos, importación, logística, transporte, garantías, cargas tributarias, administración y demás costos asociados al suministro requerido por la Entidad.
Así mismo, se certifica que los valores ofertados no afectan la calidad, funcionalidad ni el cumplimiento de las especificaciones técnicas exigidas, garantizando la sostenibilidad económica de la propuesta y la adecuada ejecución del contrato en caso de resultar adjudicatarios del proceso.
A continuación, ELECTRÓNICA I+D S.A.S. presenta la desagregación y justificación económica de los precios unitarios ofertados dentro del proceso de mínima cuantía No. MC-RSR-CASA-061-2026</t>
  </si>
  <si>
    <t xml:space="preserve">JUSTIFICACIÓN ECONÓMICA </t>
  </si>
  <si>
    <t xml:space="preserve">VALOR UNITARIO ANTES DE IVA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</si>
</sst>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43" formatCode="_-* #,##0.00_-;\-* #,##0.00_-;_-* &quot;-&quot;??_-;_-@_-"/>
    <numFmt numFmtId="164" formatCode="_([$$-409]* #,##0.00_);_([$$-409]* \(#,##0.00\);_([$$-409]* &quot;-&quot;??_);_(@_)"/>
    <numFmt numFmtId="165" formatCode="_([$$-409]* #,##0_);_([$$-409]* \(#,##0\);_([$$-409]* &quot;-&quot;??_);_(@_)"/>
  </numFmts>
  <fonts count="13" x14ac:knownFonts="1">
    <font>
      <sz val="11"/>
      <color theme="1"/>
      <name val="Aptos Narrow"/>
      <family val="2"/>
      <scheme val="minor"/>
    </font>
    <font>
      <sz val="11"/>
      <color theme="1"/>
      <name val="Aptos Narrow"/>
      <family val="2"/>
      <scheme val="minor"/>
    </font>
    <font>
      <sz val="11"/>
      <color theme="1"/>
      <name val="Calibri"/>
      <family val="2"/>
    </font>
    <font>
      <sz val="11"/>
      <name val="Calibri"/>
      <family val="2"/>
    </font>
    <font>
      <b/>
      <sz val="11"/>
      <color theme="1"/>
      <name val="Calibri"/>
      <family val="2"/>
    </font>
    <font>
      <sz val="11"/>
      <color rgb="FF000000"/>
      <name val="Calibri"/>
      <family val="2"/>
    </font>
    <font>
      <sz val="9"/>
      <color theme="1"/>
      <name val="Arial"/>
      <family val="2"/>
    </font>
    <font>
      <b/>
      <sz val="11"/>
      <color theme="1"/>
      <name val="Aptos Narrow"/>
      <family val="2"/>
      <scheme val="minor"/>
    </font>
    <font>
      <b/>
      <sz val="10"/>
      <color theme="1"/>
      <name val="Calibri"/>
      <family val="2"/>
    </font>
    <font>
      <sz val="10"/>
      <name val="Arial"/>
      <family val="2"/>
    </font>
    <font>
      <b/>
      <sz val="11"/>
      <name val="Calibri"/>
      <family val="2"/>
    </font>
    <font>
      <b/>
      <sz val="11"/>
      <color rgb="FFFF0000"/>
      <name val="Calibri"/>
      <family val="2"/>
    </font>
    <font>
      <b/>
      <sz val="9"/>
      <color theme="1"/>
      <name val="Arial"/>
      <family val="2"/>
    </font>
  </fonts>
  <fills count="4">
    <fill>
      <patternFill patternType="none"/>
    </fill>
    <fill>
      <patternFill patternType="gray125"/>
    </fill>
    <fill>
      <patternFill patternType="solid">
        <fgColor rgb="FFF2F2F2"/>
        <bgColor rgb="FFF2F2F2"/>
      </patternFill>
    </fill>
    <fill>
      <patternFill patternType="solid">
        <fgColor theme="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right/>
      <top style="thin">
        <color indexed="64"/>
      </top>
      <bottom style="thin">
        <color indexed="64"/>
      </bottom>
      <diagonal/>
    </border>
    <border>
      <left style="thin">
        <color rgb="FF000000"/>
      </left>
      <right style="thin">
        <color rgb="FF000000"/>
      </right>
      <top/>
      <bottom/>
      <diagonal/>
    </border>
    <border>
      <left style="thin">
        <color rgb="FF000000"/>
      </left>
      <right/>
      <top/>
      <bottom/>
      <diagonal/>
    </border>
    <border>
      <left style="thin">
        <color indexed="64"/>
      </left>
      <right style="thin">
        <color indexed="64"/>
      </right>
      <top/>
      <bottom/>
      <diagonal/>
    </border>
  </borders>
  <cellStyleXfs count="3">
    <xf numFmtId="0" fontId="0" fillId="0" borderId="0"/>
    <xf numFmtId="0" fontId="1" fillId="0" borderId="0"/>
    <xf numFmtId="44" fontId="1" fillId="0" borderId="0" applyFont="0" applyFill="0" applyBorder="0" applyAlignment="0" applyProtection="0"/>
  </cellStyleXfs>
  <cellXfs count="31">
    <xf numFmtId="0" fontId="0" fillId="0" borderId="0" xfId="0"/>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165" fontId="5" fillId="3" borderId="1" xfId="0" applyNumberFormat="1" applyFont="1" applyFill="1" applyBorder="1" applyAlignment="1">
      <alignment horizontal="center" vertical="center"/>
    </xf>
    <xf numFmtId="0" fontId="2" fillId="0" borderId="1" xfId="0" applyFont="1" applyBorder="1" applyAlignment="1">
      <alignment horizontal="left" vertical="center" wrapText="1"/>
    </xf>
    <xf numFmtId="0" fontId="3" fillId="3" borderId="1" xfId="0" applyFont="1" applyFill="1" applyBorder="1" applyAlignment="1">
      <alignment horizontal="center" vertical="center" wrapText="1"/>
    </xf>
    <xf numFmtId="0" fontId="3" fillId="0" borderId="0" xfId="0" applyFont="1" applyAlignment="1">
      <alignment horizontal="center" vertical="center"/>
    </xf>
    <xf numFmtId="0" fontId="4" fillId="0" borderId="1" xfId="0" applyFont="1" applyBorder="1" applyAlignment="1">
      <alignment horizontal="center" vertical="center" wrapText="1"/>
    </xf>
    <xf numFmtId="43" fontId="9" fillId="3" borderId="0" xfId="0" applyNumberFormat="1" applyFont="1" applyFill="1" applyAlignment="1">
      <alignment horizontal="center"/>
    </xf>
    <xf numFmtId="0" fontId="3" fillId="0" borderId="0" xfId="0" applyFont="1" applyFill="1" applyAlignment="1">
      <alignment horizontal="left" vertical="center"/>
    </xf>
    <xf numFmtId="0" fontId="0" fillId="0" borderId="0" xfId="0" applyFill="1"/>
    <xf numFmtId="165" fontId="2" fillId="0" borderId="1" xfId="0" applyNumberFormat="1" applyFont="1" applyBorder="1" applyAlignment="1">
      <alignment horizontal="center" vertical="center" wrapText="1"/>
    </xf>
    <xf numFmtId="43" fontId="9" fillId="3" borderId="0" xfId="0" applyNumberFormat="1" applyFont="1" applyFill="1" applyAlignment="1">
      <alignment horizontal="center"/>
    </xf>
    <xf numFmtId="0" fontId="4" fillId="2" borderId="5" xfId="0" applyFont="1" applyFill="1" applyBorder="1" applyAlignment="1">
      <alignment horizontal="center" vertical="center" wrapText="1"/>
    </xf>
    <xf numFmtId="0" fontId="10" fillId="0" borderId="2" xfId="0" applyFont="1" applyBorder="1" applyAlignment="1">
      <alignment vertical="center"/>
    </xf>
    <xf numFmtId="0" fontId="10" fillId="0" borderId="4" xfId="0" applyFont="1" applyBorder="1" applyAlignment="1">
      <alignment vertical="center"/>
    </xf>
    <xf numFmtId="164" fontId="4" fillId="2" borderId="7" xfId="0" applyNumberFormat="1" applyFont="1" applyFill="1" applyBorder="1" applyAlignment="1">
      <alignment horizontal="center" vertical="center" wrapText="1"/>
    </xf>
    <xf numFmtId="0" fontId="8" fillId="0" borderId="0" xfId="0" applyFont="1" applyFill="1" applyAlignment="1">
      <alignment horizontal="left" vertical="center" wrapText="1"/>
    </xf>
    <xf numFmtId="0" fontId="8" fillId="0" borderId="0" xfId="0" applyFont="1" applyAlignment="1">
      <alignment horizontal="left" vertical="center" wrapText="1"/>
    </xf>
    <xf numFmtId="0" fontId="8" fillId="0" borderId="3" xfId="0" applyFont="1" applyBorder="1" applyAlignment="1">
      <alignment horizontal="left" vertical="center" wrapText="1"/>
    </xf>
    <xf numFmtId="0" fontId="6" fillId="3" borderId="1" xfId="0" applyFont="1" applyFill="1" applyBorder="1" applyAlignment="1">
      <alignment horizontal="left" wrapText="1"/>
    </xf>
    <xf numFmtId="0" fontId="6" fillId="3" borderId="1" xfId="0" applyFont="1" applyFill="1" applyBorder="1" applyAlignment="1">
      <alignment horizontal="left" vertical="center" wrapText="1"/>
    </xf>
    <xf numFmtId="165" fontId="10" fillId="0" borderId="1" xfId="0" applyNumberFormat="1" applyFont="1" applyBorder="1" applyAlignment="1">
      <alignment vertical="center"/>
    </xf>
    <xf numFmtId="0" fontId="4" fillId="2" borderId="6" xfId="0" applyFont="1" applyFill="1" applyBorder="1" applyAlignment="1">
      <alignment horizontal="left" vertical="center" wrapText="1"/>
    </xf>
    <xf numFmtId="0" fontId="4" fillId="2" borderId="1" xfId="0" applyFont="1" applyFill="1" applyBorder="1" applyAlignment="1">
      <alignment horizontal="center" vertical="center" wrapText="1"/>
    </xf>
    <xf numFmtId="3" fontId="11" fillId="0" borderId="1" xfId="0" applyNumberFormat="1" applyFont="1" applyBorder="1" applyAlignment="1">
      <alignment horizontal="center" vertical="center" wrapText="1"/>
    </xf>
    <xf numFmtId="0" fontId="12" fillId="0" borderId="1" xfId="0" applyFont="1" applyBorder="1" applyAlignment="1">
      <alignment horizontal="center" vertical="center"/>
    </xf>
    <xf numFmtId="165" fontId="4" fillId="0" borderId="1" xfId="0" applyNumberFormat="1" applyFont="1" applyBorder="1" applyAlignment="1">
      <alignment horizontal="center" vertical="center" wrapText="1"/>
    </xf>
    <xf numFmtId="0" fontId="7" fillId="0" borderId="1" xfId="0" applyFont="1" applyBorder="1" applyAlignment="1">
      <alignment horizontal="center" vertical="center"/>
    </xf>
    <xf numFmtId="0" fontId="0" fillId="0" borderId="1" xfId="0" applyBorder="1" applyAlignment="1">
      <alignment horizontal="center" vertical="center"/>
    </xf>
    <xf numFmtId="165" fontId="0" fillId="0" borderId="1" xfId="0" applyNumberFormat="1" applyBorder="1" applyAlignment="1">
      <alignment horizontal="center" vertical="center"/>
    </xf>
  </cellXfs>
  <cellStyles count="3">
    <cellStyle name="Moneda 2" xfId="2" xr:uid="{00000000-0005-0000-0000-000000000000}"/>
    <cellStyle name="Normal" xfId="0" builtinId="0"/>
    <cellStyle name="Normal 2"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1" Type="http://schemas.microsoft.com/office/2017/10/relationships/person" Target="persons/person.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0</xdr:colOff>
      <xdr:row>20</xdr:row>
      <xdr:rowOff>0</xdr:rowOff>
    </xdr:from>
    <xdr:to>
      <xdr:col>3</xdr:col>
      <xdr:colOff>304800</xdr:colOff>
      <xdr:row>21</xdr:row>
      <xdr:rowOff>854305</xdr:rowOff>
    </xdr:to>
    <xdr:sp macro="" textlink="">
      <xdr:nvSpPr>
        <xdr:cNvPr id="9" name="AutoShape 17" descr="Filtro de jeringa de membrana 400PK PTFE 0,45 μm tamaño de poro 25 mm hidrofóbico no estéril - Foto 1 de 11">
          <a:extLst>
            <a:ext uri="{FF2B5EF4-FFF2-40B4-BE49-F238E27FC236}">
              <a16:creationId xmlns:a16="http://schemas.microsoft.com/office/drawing/2014/main" id="{00000000-0008-0000-0000-000009000000}"/>
            </a:ext>
          </a:extLst>
        </xdr:cNvPr>
        <xdr:cNvSpPr>
          <a:spLocks noChangeAspect="1" noChangeArrowheads="1"/>
        </xdr:cNvSpPr>
      </xdr:nvSpPr>
      <xdr:spPr bwMode="auto">
        <a:xfrm>
          <a:off x="4829175" y="54359175"/>
          <a:ext cx="304800" cy="132420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20</xdr:row>
      <xdr:rowOff>0</xdr:rowOff>
    </xdr:from>
    <xdr:to>
      <xdr:col>3</xdr:col>
      <xdr:colOff>304800</xdr:colOff>
      <xdr:row>21</xdr:row>
      <xdr:rowOff>854305</xdr:rowOff>
    </xdr:to>
    <xdr:sp macro="" textlink="">
      <xdr:nvSpPr>
        <xdr:cNvPr id="10" name="AutoShape 18" descr="Filtro de jeringa de membrana 400PK PTFE 0,45 μm tamaño de poro 25 mm hidrofóbico no estéril - Foto 1 de 11">
          <a:extLst>
            <a:ext uri="{FF2B5EF4-FFF2-40B4-BE49-F238E27FC236}">
              <a16:creationId xmlns:a16="http://schemas.microsoft.com/office/drawing/2014/main" id="{00000000-0008-0000-0000-00000A000000}"/>
            </a:ext>
          </a:extLst>
        </xdr:cNvPr>
        <xdr:cNvSpPr>
          <a:spLocks noChangeAspect="1" noChangeArrowheads="1"/>
        </xdr:cNvSpPr>
      </xdr:nvSpPr>
      <xdr:spPr bwMode="auto">
        <a:xfrm>
          <a:off x="4829175" y="54359175"/>
          <a:ext cx="304800" cy="132420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20</xdr:row>
      <xdr:rowOff>0</xdr:rowOff>
    </xdr:from>
    <xdr:to>
      <xdr:col>3</xdr:col>
      <xdr:colOff>304800</xdr:colOff>
      <xdr:row>21</xdr:row>
      <xdr:rowOff>854305</xdr:rowOff>
    </xdr:to>
    <xdr:sp macro="" textlink="">
      <xdr:nvSpPr>
        <xdr:cNvPr id="11" name="AutoShape 17" descr="Filtro de jeringa de membrana 400PK PTFE 0,45 μm tamaño de poro 25 mm hidrofóbico no estéril - Foto 1 de 11">
          <a:extLst>
            <a:ext uri="{FF2B5EF4-FFF2-40B4-BE49-F238E27FC236}">
              <a16:creationId xmlns:a16="http://schemas.microsoft.com/office/drawing/2014/main" id="{00000000-0008-0000-0000-00000B000000}"/>
            </a:ext>
          </a:extLst>
        </xdr:cNvPr>
        <xdr:cNvSpPr>
          <a:spLocks noChangeAspect="1" noChangeArrowheads="1"/>
        </xdr:cNvSpPr>
      </xdr:nvSpPr>
      <xdr:spPr bwMode="auto">
        <a:xfrm>
          <a:off x="4829175" y="54359175"/>
          <a:ext cx="304800" cy="132420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20</xdr:row>
      <xdr:rowOff>0</xdr:rowOff>
    </xdr:from>
    <xdr:to>
      <xdr:col>3</xdr:col>
      <xdr:colOff>304800</xdr:colOff>
      <xdr:row>21</xdr:row>
      <xdr:rowOff>854305</xdr:rowOff>
    </xdr:to>
    <xdr:sp macro="" textlink="">
      <xdr:nvSpPr>
        <xdr:cNvPr id="12" name="AutoShape 18" descr="Filtro de jeringa de membrana 400PK PTFE 0,45 μm tamaño de poro 25 mm hidrofóbico no estéril - Foto 1 de 11">
          <a:extLst>
            <a:ext uri="{FF2B5EF4-FFF2-40B4-BE49-F238E27FC236}">
              <a16:creationId xmlns:a16="http://schemas.microsoft.com/office/drawing/2014/main" id="{00000000-0008-0000-0000-00000C000000}"/>
            </a:ext>
          </a:extLst>
        </xdr:cNvPr>
        <xdr:cNvSpPr>
          <a:spLocks noChangeAspect="1" noChangeArrowheads="1"/>
        </xdr:cNvSpPr>
      </xdr:nvSpPr>
      <xdr:spPr bwMode="auto">
        <a:xfrm>
          <a:off x="4829175" y="54359175"/>
          <a:ext cx="304800" cy="132420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20</xdr:row>
      <xdr:rowOff>0</xdr:rowOff>
    </xdr:from>
    <xdr:to>
      <xdr:col>3</xdr:col>
      <xdr:colOff>304800</xdr:colOff>
      <xdr:row>21</xdr:row>
      <xdr:rowOff>854305</xdr:rowOff>
    </xdr:to>
    <xdr:sp macro="" textlink="">
      <xdr:nvSpPr>
        <xdr:cNvPr id="13" name="AutoShape 17" descr="Filtro de jeringa de membrana 400PK PTFE 0,45 μm tamaño de poro 25 mm hidrofóbico no estéril - Foto 1 de 11">
          <a:extLst>
            <a:ext uri="{FF2B5EF4-FFF2-40B4-BE49-F238E27FC236}">
              <a16:creationId xmlns:a16="http://schemas.microsoft.com/office/drawing/2014/main" id="{00000000-0008-0000-0000-00000D000000}"/>
            </a:ext>
          </a:extLst>
        </xdr:cNvPr>
        <xdr:cNvSpPr>
          <a:spLocks noChangeAspect="1" noChangeArrowheads="1"/>
        </xdr:cNvSpPr>
      </xdr:nvSpPr>
      <xdr:spPr bwMode="auto">
        <a:xfrm>
          <a:off x="4829175" y="54359175"/>
          <a:ext cx="304800" cy="132420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20</xdr:row>
      <xdr:rowOff>0</xdr:rowOff>
    </xdr:from>
    <xdr:to>
      <xdr:col>3</xdr:col>
      <xdr:colOff>304800</xdr:colOff>
      <xdr:row>21</xdr:row>
      <xdr:rowOff>854305</xdr:rowOff>
    </xdr:to>
    <xdr:sp macro="" textlink="">
      <xdr:nvSpPr>
        <xdr:cNvPr id="14" name="AutoShape 18" descr="Filtro de jeringa de membrana 400PK PTFE 0,45 μm tamaño de poro 25 mm hidrofóbico no estéril - Foto 1 de 11">
          <a:extLst>
            <a:ext uri="{FF2B5EF4-FFF2-40B4-BE49-F238E27FC236}">
              <a16:creationId xmlns:a16="http://schemas.microsoft.com/office/drawing/2014/main" id="{00000000-0008-0000-0000-00000E000000}"/>
            </a:ext>
          </a:extLst>
        </xdr:cNvPr>
        <xdr:cNvSpPr>
          <a:spLocks noChangeAspect="1" noChangeArrowheads="1"/>
        </xdr:cNvSpPr>
      </xdr:nvSpPr>
      <xdr:spPr bwMode="auto">
        <a:xfrm>
          <a:off x="4829175" y="54359175"/>
          <a:ext cx="304800" cy="132420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20</xdr:row>
      <xdr:rowOff>0</xdr:rowOff>
    </xdr:from>
    <xdr:to>
      <xdr:col>3</xdr:col>
      <xdr:colOff>304800</xdr:colOff>
      <xdr:row>21</xdr:row>
      <xdr:rowOff>854305</xdr:rowOff>
    </xdr:to>
    <xdr:sp macro="" textlink="">
      <xdr:nvSpPr>
        <xdr:cNvPr id="15" name="AutoShape 17" descr="Filtro de jeringa de membrana 400PK PTFE 0,45 μm tamaño de poro 25 mm hidrofóbico no estéril - Foto 1 de 11">
          <a:extLst>
            <a:ext uri="{FF2B5EF4-FFF2-40B4-BE49-F238E27FC236}">
              <a16:creationId xmlns:a16="http://schemas.microsoft.com/office/drawing/2014/main" id="{00000000-0008-0000-0000-00000F000000}"/>
            </a:ext>
          </a:extLst>
        </xdr:cNvPr>
        <xdr:cNvSpPr>
          <a:spLocks noChangeAspect="1" noChangeArrowheads="1"/>
        </xdr:cNvSpPr>
      </xdr:nvSpPr>
      <xdr:spPr bwMode="auto">
        <a:xfrm>
          <a:off x="4829175" y="54359175"/>
          <a:ext cx="304800" cy="132420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0</xdr:col>
      <xdr:colOff>57674</xdr:colOff>
      <xdr:row>21</xdr:row>
      <xdr:rowOff>133350</xdr:rowOff>
    </xdr:from>
    <xdr:to>
      <xdr:col>1</xdr:col>
      <xdr:colOff>733425</xdr:colOff>
      <xdr:row>21</xdr:row>
      <xdr:rowOff>847725</xdr:rowOff>
    </xdr:to>
    <xdr:pic>
      <xdr:nvPicPr>
        <xdr:cNvPr id="16" name="Imagen 1">
          <a:extLst>
            <a:ext uri="{FF2B5EF4-FFF2-40B4-BE49-F238E27FC236}">
              <a16:creationId xmlns:a16="http://schemas.microsoft.com/office/drawing/2014/main" id="{00000000-0008-0000-0000-00001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r="7600"/>
        <a:stretch>
          <a:fillRect/>
        </a:stretch>
      </xdr:blipFill>
      <xdr:spPr bwMode="auto">
        <a:xfrm>
          <a:off x="57674" y="25679400"/>
          <a:ext cx="1513951" cy="714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657225</xdr:colOff>
      <xdr:row>0</xdr:row>
      <xdr:rowOff>200025</xdr:rowOff>
    </xdr:from>
    <xdr:to>
      <xdr:col>9</xdr:col>
      <xdr:colOff>352425</xdr:colOff>
      <xdr:row>0</xdr:row>
      <xdr:rowOff>1052195</xdr:rowOff>
    </xdr:to>
    <xdr:pic>
      <xdr:nvPicPr>
        <xdr:cNvPr id="17" name="Imagen 16">
          <a:extLst>
            <a:ext uri="{FF2B5EF4-FFF2-40B4-BE49-F238E27FC236}">
              <a16:creationId xmlns:a16="http://schemas.microsoft.com/office/drawing/2014/main" id="{00000000-0008-0000-0000-000011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419225" y="200025"/>
          <a:ext cx="8277225" cy="852170"/>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person displayName="Angela Maria Cardenas Corrales" id="{9E7B066E-1E1B-4FD2-B84B-7D1B92F599BF}" userId="S::amcardenas@sena.edu.co::df471c97-729c-47f2-bd11-174f05cf352b"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threadedComments/threadedComment2.xml><?xml version="1.0" encoding="utf-8"?>
<ThreadedComments xmlns="http://schemas.microsoft.com/office/spreadsheetml/2018/threadedcomments" xmlns:x="http://schemas.openxmlformats.org/spreadsheetml/2006/main">
  <threadedComment ref="K2" dT="2026-04-29T15:27:23.92" personId="{9E7B066E-1E1B-4FD2-B84B-7D1B92F599BF}" id="{1608ABF2-A096-4064-8B14-0CF8A027F31E}">
    <text>Se respondieron y ajustaron todas las observaciones</text>
  </threadedComment>
</ThreadedComments>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29" Type="http://schemas.microsoft.com/office/2017/10/relationships/threadedComment" Target="../threadedComments/threadedComment2.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23"/>
  <sheetViews>
    <sheetView showGridLines="0" tabSelected="1" topLeftCell="A19" zoomScaleNormal="100" workbookViewId="0">
      <selection activeCell="H21" sqref="H21"/>
    </sheetView>
  </sheetViews>
  <sheetFormatPr baseColWidth="10" defaultRowHeight="15" x14ac:dyDescent="0.25"/>
  <cols>
    <col min="2" max="2" width="13.42578125" customWidth="1"/>
    <col min="3" max="3" width="34.42578125" customWidth="1"/>
    <col min="7" max="7" width="17.140625" customWidth="1"/>
    <col min="8" max="8" width="18" customWidth="1"/>
    <col min="10" max="10" width="19.140625" customWidth="1"/>
  </cols>
  <sheetData>
    <row r="1" spans="1:11" ht="95.25" customHeight="1" x14ac:dyDescent="0.25">
      <c r="A1" s="29"/>
      <c r="B1" s="29"/>
      <c r="C1" s="29"/>
      <c r="D1" s="29"/>
      <c r="E1" s="29"/>
      <c r="F1" s="29"/>
      <c r="G1" s="29"/>
      <c r="H1" s="29"/>
      <c r="I1" s="29"/>
      <c r="J1" s="29"/>
      <c r="K1" s="29"/>
    </row>
    <row r="2" spans="1:11" x14ac:dyDescent="0.25">
      <c r="A2" s="26" t="s">
        <v>44</v>
      </c>
      <c r="B2" s="26"/>
      <c r="C2" s="26"/>
      <c r="D2" s="26"/>
      <c r="E2" s="26"/>
      <c r="F2" s="26"/>
      <c r="G2" s="26"/>
      <c r="H2" s="26"/>
      <c r="I2" s="26"/>
      <c r="J2" s="26"/>
      <c r="K2" s="26"/>
    </row>
    <row r="3" spans="1:11" ht="45.75" customHeight="1" x14ac:dyDescent="0.25">
      <c r="A3" s="20" t="s">
        <v>34</v>
      </c>
      <c r="B3" s="20"/>
      <c r="C3" s="20"/>
      <c r="D3" s="20"/>
      <c r="E3" s="20"/>
      <c r="F3" s="20"/>
      <c r="G3" s="20"/>
      <c r="H3" s="20"/>
      <c r="I3" s="20"/>
      <c r="J3" s="20"/>
      <c r="K3" s="20"/>
    </row>
    <row r="4" spans="1:11" ht="104.25" customHeight="1" x14ac:dyDescent="0.25">
      <c r="A4" s="21" t="s">
        <v>42</v>
      </c>
      <c r="B4" s="21"/>
      <c r="C4" s="21"/>
      <c r="D4" s="21"/>
      <c r="E4" s="21"/>
      <c r="F4" s="21"/>
      <c r="G4" s="21"/>
      <c r="H4" s="21"/>
      <c r="I4" s="21"/>
      <c r="J4" s="21"/>
      <c r="K4" s="21"/>
    </row>
    <row r="5" spans="1:11" ht="149.25" customHeight="1" x14ac:dyDescent="0.25">
      <c r="A5" s="21" t="s">
        <v>43</v>
      </c>
      <c r="B5" s="21"/>
      <c r="C5" s="21"/>
      <c r="D5" s="21"/>
      <c r="E5" s="21"/>
      <c r="F5" s="21"/>
      <c r="G5" s="21"/>
      <c r="H5" s="21"/>
      <c r="I5" s="21"/>
      <c r="J5" s="21"/>
      <c r="K5" s="21"/>
    </row>
    <row r="6" spans="1:11" ht="25.5" customHeight="1" x14ac:dyDescent="0.25">
      <c r="A6" s="28" t="s">
        <v>30</v>
      </c>
      <c r="B6" s="28"/>
      <c r="C6" s="28"/>
      <c r="D6" s="28"/>
      <c r="E6" s="28"/>
      <c r="F6" s="28"/>
      <c r="G6" s="28"/>
      <c r="H6" s="28"/>
      <c r="I6" s="28"/>
      <c r="J6" s="28"/>
      <c r="K6" s="28"/>
    </row>
    <row r="7" spans="1:11" ht="61.5" customHeight="1" x14ac:dyDescent="0.25">
      <c r="A7" s="13" t="s">
        <v>0</v>
      </c>
      <c r="B7" s="13" t="s">
        <v>6</v>
      </c>
      <c r="C7" s="23" t="s">
        <v>5</v>
      </c>
      <c r="D7" s="24" t="s">
        <v>1</v>
      </c>
      <c r="E7" s="24" t="s">
        <v>35</v>
      </c>
      <c r="F7" s="16" t="s">
        <v>45</v>
      </c>
      <c r="G7" s="16" t="s">
        <v>33</v>
      </c>
      <c r="H7" s="25" t="s">
        <v>38</v>
      </c>
      <c r="I7" s="25" t="s">
        <v>39</v>
      </c>
      <c r="J7" s="25" t="s">
        <v>40</v>
      </c>
      <c r="K7" s="25" t="s">
        <v>41</v>
      </c>
    </row>
    <row r="8" spans="1:11" ht="165" x14ac:dyDescent="0.25">
      <c r="A8" s="7">
        <v>1</v>
      </c>
      <c r="B8" s="2" t="s">
        <v>7</v>
      </c>
      <c r="C8" s="4" t="s">
        <v>8</v>
      </c>
      <c r="D8" s="7" t="s">
        <v>3</v>
      </c>
      <c r="E8" s="7">
        <v>1</v>
      </c>
      <c r="F8" s="27">
        <f>G8/1.19</f>
        <v>313500</v>
      </c>
      <c r="G8" s="11">
        <v>373065</v>
      </c>
      <c r="H8" s="30">
        <v>206910</v>
      </c>
      <c r="I8" s="30">
        <v>15675</v>
      </c>
      <c r="J8" s="30">
        <v>12540</v>
      </c>
      <c r="K8" s="30">
        <v>78375</v>
      </c>
    </row>
    <row r="9" spans="1:11" ht="105" x14ac:dyDescent="0.25">
      <c r="A9" s="7">
        <v>2</v>
      </c>
      <c r="B9" s="2" t="s">
        <v>9</v>
      </c>
      <c r="C9" s="4" t="s">
        <v>10</v>
      </c>
      <c r="D9" s="7" t="s">
        <v>3</v>
      </c>
      <c r="E9" s="7">
        <v>1</v>
      </c>
      <c r="F9" s="27">
        <f t="shared" ref="F9:F19" si="0">G9/1.19</f>
        <v>43500</v>
      </c>
      <c r="G9" s="11">
        <v>51765</v>
      </c>
      <c r="H9" s="30">
        <v>28710</v>
      </c>
      <c r="I9" s="30">
        <v>2175</v>
      </c>
      <c r="J9" s="30">
        <v>1740</v>
      </c>
      <c r="K9" s="30">
        <v>10875</v>
      </c>
    </row>
    <row r="10" spans="1:11" ht="165" x14ac:dyDescent="0.25">
      <c r="A10" s="7">
        <v>3</v>
      </c>
      <c r="B10" s="2" t="s">
        <v>11</v>
      </c>
      <c r="C10" s="4" t="s">
        <v>12</v>
      </c>
      <c r="D10" s="7" t="s">
        <v>3</v>
      </c>
      <c r="E10" s="7">
        <v>1</v>
      </c>
      <c r="F10" s="27">
        <f t="shared" si="0"/>
        <v>126000</v>
      </c>
      <c r="G10" s="11">
        <v>149940</v>
      </c>
      <c r="H10" s="30">
        <v>83160</v>
      </c>
      <c r="I10" s="30">
        <v>6300</v>
      </c>
      <c r="J10" s="30">
        <v>5040</v>
      </c>
      <c r="K10" s="30">
        <v>31500</v>
      </c>
    </row>
    <row r="11" spans="1:11" ht="165" x14ac:dyDescent="0.25">
      <c r="A11" s="7">
        <v>4</v>
      </c>
      <c r="B11" s="2" t="s">
        <v>13</v>
      </c>
      <c r="C11" s="4" t="s">
        <v>14</v>
      </c>
      <c r="D11" s="7" t="s">
        <v>3</v>
      </c>
      <c r="E11" s="7">
        <v>1</v>
      </c>
      <c r="F11" s="27">
        <f t="shared" si="0"/>
        <v>46700</v>
      </c>
      <c r="G11" s="11">
        <v>55573</v>
      </c>
      <c r="H11" s="30">
        <v>30822</v>
      </c>
      <c r="I11" s="30">
        <v>2335</v>
      </c>
      <c r="J11" s="30">
        <v>1868</v>
      </c>
      <c r="K11" s="30">
        <v>11675</v>
      </c>
    </row>
    <row r="12" spans="1:11" ht="180" x14ac:dyDescent="0.25">
      <c r="A12" s="7">
        <v>5</v>
      </c>
      <c r="B12" s="2" t="s">
        <v>15</v>
      </c>
      <c r="C12" s="4" t="s">
        <v>16</v>
      </c>
      <c r="D12" s="7" t="s">
        <v>3</v>
      </c>
      <c r="E12" s="7">
        <v>1</v>
      </c>
      <c r="F12" s="27">
        <f t="shared" si="0"/>
        <v>69200</v>
      </c>
      <c r="G12" s="11">
        <v>82348</v>
      </c>
      <c r="H12" s="30">
        <v>45672</v>
      </c>
      <c r="I12" s="30">
        <v>3460</v>
      </c>
      <c r="J12" s="30">
        <v>2768</v>
      </c>
      <c r="K12" s="30">
        <v>17300</v>
      </c>
    </row>
    <row r="13" spans="1:11" ht="150" x14ac:dyDescent="0.25">
      <c r="A13" s="7">
        <v>6</v>
      </c>
      <c r="B13" s="2" t="s">
        <v>17</v>
      </c>
      <c r="C13" s="4" t="s">
        <v>18</v>
      </c>
      <c r="D13" s="7" t="s">
        <v>19</v>
      </c>
      <c r="E13" s="7">
        <v>1</v>
      </c>
      <c r="F13" s="27">
        <f t="shared" si="0"/>
        <v>6600</v>
      </c>
      <c r="G13" s="11">
        <v>7854</v>
      </c>
      <c r="H13" s="30">
        <v>4356</v>
      </c>
      <c r="I13" s="30">
        <v>330</v>
      </c>
      <c r="J13" s="30">
        <v>264</v>
      </c>
      <c r="K13" s="30">
        <v>1650</v>
      </c>
    </row>
    <row r="14" spans="1:11" ht="135" x14ac:dyDescent="0.25">
      <c r="A14" s="7">
        <v>7</v>
      </c>
      <c r="B14" s="2" t="s">
        <v>20</v>
      </c>
      <c r="C14" s="4" t="s">
        <v>21</v>
      </c>
      <c r="D14" s="7" t="s">
        <v>4</v>
      </c>
      <c r="E14" s="7">
        <v>1</v>
      </c>
      <c r="F14" s="27">
        <f t="shared" si="0"/>
        <v>7300</v>
      </c>
      <c r="G14" s="11">
        <v>8687</v>
      </c>
      <c r="H14" s="30">
        <v>4818</v>
      </c>
      <c r="I14" s="30">
        <v>365</v>
      </c>
      <c r="J14" s="30">
        <v>292</v>
      </c>
      <c r="K14" s="30">
        <v>1825</v>
      </c>
    </row>
    <row r="15" spans="1:11" ht="165" x14ac:dyDescent="0.25">
      <c r="A15" s="7">
        <v>8</v>
      </c>
      <c r="B15" s="2" t="s">
        <v>22</v>
      </c>
      <c r="C15" s="4" t="s">
        <v>23</v>
      </c>
      <c r="D15" s="2" t="s">
        <v>3</v>
      </c>
      <c r="E15" s="7">
        <v>1</v>
      </c>
      <c r="F15" s="27">
        <f t="shared" si="0"/>
        <v>800</v>
      </c>
      <c r="G15" s="11">
        <v>952</v>
      </c>
      <c r="H15" s="30">
        <v>528</v>
      </c>
      <c r="I15" s="30">
        <v>40</v>
      </c>
      <c r="J15" s="30">
        <v>32</v>
      </c>
      <c r="K15" s="30">
        <v>200</v>
      </c>
    </row>
    <row r="16" spans="1:11" ht="135" x14ac:dyDescent="0.25">
      <c r="A16" s="7">
        <v>9</v>
      </c>
      <c r="B16" s="2" t="s">
        <v>24</v>
      </c>
      <c r="C16" s="4" t="s">
        <v>25</v>
      </c>
      <c r="D16" s="2" t="s">
        <v>3</v>
      </c>
      <c r="E16" s="7">
        <v>1</v>
      </c>
      <c r="F16" s="27">
        <f t="shared" si="0"/>
        <v>1100</v>
      </c>
      <c r="G16" s="11">
        <v>1309</v>
      </c>
      <c r="H16" s="30">
        <v>726</v>
      </c>
      <c r="I16" s="30">
        <v>55</v>
      </c>
      <c r="J16" s="30">
        <v>44</v>
      </c>
      <c r="K16" s="30">
        <v>275</v>
      </c>
    </row>
    <row r="17" spans="1:11" ht="180" x14ac:dyDescent="0.25">
      <c r="A17" s="7">
        <v>10</v>
      </c>
      <c r="B17" s="5" t="s">
        <v>26</v>
      </c>
      <c r="C17" s="4" t="s">
        <v>27</v>
      </c>
      <c r="D17" s="2" t="s">
        <v>3</v>
      </c>
      <c r="E17" s="7">
        <v>1</v>
      </c>
      <c r="F17" s="27">
        <f t="shared" si="0"/>
        <v>42600</v>
      </c>
      <c r="G17" s="3">
        <v>50694</v>
      </c>
      <c r="H17" s="30">
        <v>28116</v>
      </c>
      <c r="I17" s="30">
        <v>2130</v>
      </c>
      <c r="J17" s="30">
        <v>1704</v>
      </c>
      <c r="K17" s="30">
        <v>10650</v>
      </c>
    </row>
    <row r="18" spans="1:11" ht="195" x14ac:dyDescent="0.25">
      <c r="A18" s="7">
        <v>11</v>
      </c>
      <c r="B18" s="5" t="s">
        <v>32</v>
      </c>
      <c r="C18" s="4" t="s">
        <v>31</v>
      </c>
      <c r="D18" s="1" t="s">
        <v>3</v>
      </c>
      <c r="E18" s="7">
        <v>1</v>
      </c>
      <c r="F18" s="27">
        <f t="shared" si="0"/>
        <v>130200</v>
      </c>
      <c r="G18" s="3">
        <v>154938</v>
      </c>
      <c r="H18" s="30">
        <v>85932</v>
      </c>
      <c r="I18" s="30">
        <v>6510</v>
      </c>
      <c r="J18" s="30">
        <v>5208</v>
      </c>
      <c r="K18" s="30">
        <v>32550</v>
      </c>
    </row>
    <row r="19" spans="1:11" ht="180" x14ac:dyDescent="0.25">
      <c r="A19" s="7">
        <v>12</v>
      </c>
      <c r="B19" s="5" t="s">
        <v>28</v>
      </c>
      <c r="C19" s="4" t="s">
        <v>29</v>
      </c>
      <c r="D19" s="1" t="s">
        <v>3</v>
      </c>
      <c r="E19" s="7">
        <v>1</v>
      </c>
      <c r="F19" s="27">
        <f t="shared" si="0"/>
        <v>39900</v>
      </c>
      <c r="G19" s="3">
        <v>47481</v>
      </c>
      <c r="H19" s="30">
        <v>26334</v>
      </c>
      <c r="I19" s="30">
        <v>1995</v>
      </c>
      <c r="J19" s="30">
        <v>1596</v>
      </c>
      <c r="K19" s="30">
        <v>9975</v>
      </c>
    </row>
    <row r="20" spans="1:11" x14ac:dyDescent="0.25">
      <c r="A20" s="14" t="s">
        <v>2</v>
      </c>
      <c r="B20" s="15"/>
      <c r="C20" s="15"/>
      <c r="D20" s="15"/>
      <c r="E20" s="15"/>
      <c r="F20" s="15"/>
      <c r="G20" s="22">
        <f>SUM(G8:G19)</f>
        <v>984606</v>
      </c>
    </row>
    <row r="21" spans="1:11" ht="36.6" customHeight="1" x14ac:dyDescent="0.25">
      <c r="A21" s="19"/>
      <c r="B21" s="19"/>
      <c r="C21" s="19"/>
      <c r="D21" s="6"/>
      <c r="E21" s="6"/>
      <c r="F21" s="6"/>
      <c r="G21" s="6"/>
    </row>
    <row r="22" spans="1:11" ht="129.75" customHeight="1" x14ac:dyDescent="0.25">
      <c r="A22" s="18" t="s">
        <v>37</v>
      </c>
      <c r="B22" s="18"/>
      <c r="C22" s="18"/>
      <c r="D22" s="8"/>
      <c r="E22" s="12"/>
      <c r="F22" s="12"/>
      <c r="G22" s="8"/>
    </row>
    <row r="23" spans="1:11" s="10" customFormat="1" ht="28.5" customHeight="1" x14ac:dyDescent="0.25">
      <c r="A23" s="17" t="s">
        <v>36</v>
      </c>
      <c r="B23" s="17"/>
      <c r="C23" s="17"/>
      <c r="D23" s="9"/>
      <c r="E23" s="9"/>
      <c r="F23" s="9"/>
      <c r="G23" s="9"/>
    </row>
  </sheetData>
  <mergeCells count="9">
    <mergeCell ref="A23:C23"/>
    <mergeCell ref="A22:C22"/>
    <mergeCell ref="A21:C21"/>
    <mergeCell ref="A4:K4"/>
    <mergeCell ref="A6:K6"/>
    <mergeCell ref="A2:K2"/>
    <mergeCell ref="A3:K3"/>
    <mergeCell ref="A1:K1"/>
    <mergeCell ref="A5:K5"/>
  </mergeCells>
  <pageMargins left="0.11811023622047245" right="0.11811023622047245" top="0.15748031496062992" bottom="0.15748031496062992" header="0.31496062992125984" footer="0.31496062992125984"/>
  <pageSetup scale="7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10. PRODUCCION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Angela Maria Cardenas Corrales</dc:creator>
  <cp:keywords/>
  <dc:description/>
  <cp:lastModifiedBy>Isabela Jimenez</cp:lastModifiedBy>
  <cp:revision/>
  <cp:lastPrinted>2026-05-12T15:29:26Z</cp:lastPrinted>
  <dcterms:created xsi:type="dcterms:W3CDTF">2026-02-27T17:34:04Z</dcterms:created>
  <dcterms:modified xsi:type="dcterms:W3CDTF">2026-06-01T16:14:30Z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2026-02-27T17:37:43Z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010d9dbb-313e-4c4e-a46a-fb927676a0ec</vt:lpwstr>
  </property>
  <property fmtid="{D5CDD505-2E9C-101B-9397-08002B2CF9AE}" pid="8" name="MSIP_Label_fc111285-cafa-4fc9-8a9a-bd902089b24f_ContentBits">
    <vt:lpwstr>0</vt:lpwstr>
  </property>
</Properties>
</file>